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72" activeTab="1"/>
  </bookViews>
  <sheets>
    <sheet name="Regional by Fuel Type 2012" sheetId="1" r:id="rId1"/>
    <sheet name="Summary 2012" sheetId="2" r:id="rId2"/>
    <sheet name="Summary 2013" sheetId="3" r:id="rId3"/>
    <sheet name="Summary 2014" sheetId="4" r:id="rId4"/>
    <sheet name="Figures_Consumpt (Delivered) " sheetId="5" r:id="rId5"/>
    <sheet name="Figures_Consumpt (End Use E)" sheetId="6" r:id="rId6"/>
    <sheet name="Figures_Energy Emissions" sheetId="7" r:id="rId7"/>
  </sheets>
  <definedNames>
    <definedName name="_xlnm.Print_Area" localSheetId="4">'Figures_Consumpt (Delivered) '!$A$1:$Z$102</definedName>
    <definedName name="_xlnm.Print_Area" localSheetId="5">'Figures_Consumpt (End Use E)'!$A$1:$Z$102</definedName>
    <definedName name="_xlnm.Print_Area" localSheetId="6">'Figures_Energy Emissions'!$A$1:$AB$62</definedName>
    <definedName name="_xlnm.Print_Area" localSheetId="0">'Regional by Fuel Type 2012'!$A$1:$O$29</definedName>
  </definedNames>
  <calcPr fullCalcOnLoad="1"/>
</workbook>
</file>

<file path=xl/sharedStrings.xml><?xml version="1.0" encoding="utf-8"?>
<sst xmlns="http://schemas.openxmlformats.org/spreadsheetml/2006/main" count="255" uniqueCount="92">
  <si>
    <t xml:space="preserve">Energy End Use by Sector and Fuel Type - Delivered Energy for the Calendar Year 2012 (Terajoules)  </t>
  </si>
  <si>
    <t>Sector ANZSIC 2006*</t>
  </si>
  <si>
    <t>Aviation Fuel/Kerosene</t>
  </si>
  <si>
    <t>Biogas</t>
  </si>
  <si>
    <t>Black Liquor</t>
  </si>
  <si>
    <t>Coal</t>
  </si>
  <si>
    <t>Diesel</t>
  </si>
  <si>
    <t>Electricity</t>
  </si>
  <si>
    <t>Fuel Oil</t>
  </si>
  <si>
    <t>Geothermal</t>
  </si>
  <si>
    <t>LPG</t>
  </si>
  <si>
    <t>Natural Gas</t>
  </si>
  <si>
    <t>Petrol</t>
  </si>
  <si>
    <t>Solar</t>
  </si>
  <si>
    <t>Wood</t>
  </si>
  <si>
    <t>Grand Total</t>
  </si>
  <si>
    <t>Accommodation and Food Services</t>
  </si>
  <si>
    <t>Arts, Recreational and Other Services</t>
  </si>
  <si>
    <t>Building Cleaning, Pest Control and Other Support Services</t>
  </si>
  <si>
    <t>Central Government Administration</t>
  </si>
  <si>
    <t>Construction</t>
  </si>
  <si>
    <t>Dairy Cattle Farming</t>
  </si>
  <si>
    <t>Dairy Product Manufacturing</t>
  </si>
  <si>
    <t>Defence</t>
  </si>
  <si>
    <t>Education and Training: Pre-School, Primary and Secondary</t>
  </si>
  <si>
    <t>Education and Training: Tertiary Education and Other Education</t>
  </si>
  <si>
    <t>Electricity, Gas, Water and Waste Services</t>
  </si>
  <si>
    <t>Fabricated Metal Product, Transport Equipment, Machinery and Equipment Manufacturing</t>
  </si>
  <si>
    <t>Financing, Insurance, Real Estate and Business Services</t>
  </si>
  <si>
    <t>Fishing, Hunting and Trapping</t>
  </si>
  <si>
    <t>Forestry and Logging</t>
  </si>
  <si>
    <t>Furniture and Other Manufacturing</t>
  </si>
  <si>
    <t>Furniture and Other Manufacturing and Electricity, Gas, Water and Waste Services</t>
  </si>
  <si>
    <t>Health Care and Social Assistance</t>
  </si>
  <si>
    <t>Household</t>
  </si>
  <si>
    <t>Household (Private Transport)</t>
  </si>
  <si>
    <t>Indoor Cropping</t>
  </si>
  <si>
    <t>Information Media and Telecommunications</t>
  </si>
  <si>
    <t>Local Government Administration</t>
  </si>
  <si>
    <t>Meat and Meat Product Manufacturing and Seafood</t>
  </si>
  <si>
    <t xml:space="preserve">Mining </t>
  </si>
  <si>
    <t>Non-Dairy Agriculture</t>
  </si>
  <si>
    <t>Non-Metallic Mineral Product Manufacturing</t>
  </si>
  <si>
    <t>Other Food Product Manufacturing</t>
  </si>
  <si>
    <t>Petroleum, Basic Chemical and Rubber Product Manufacturing</t>
  </si>
  <si>
    <t>Primary Metal and Metal Product Manufacturing</t>
  </si>
  <si>
    <t>Printing</t>
  </si>
  <si>
    <t>Public Administration and Safety</t>
  </si>
  <si>
    <t>Pulp, Paper and Converted Paper Product Manufacturing</t>
  </si>
  <si>
    <t>Retail Trade - Food</t>
  </si>
  <si>
    <t>Textile, Leather, Clothing and Footwear Manufacturing</t>
  </si>
  <si>
    <t>Transport, Postal and Warehousing**</t>
  </si>
  <si>
    <t>Transport, Postal and Warehousing (Commercial - Non-Transport)</t>
  </si>
  <si>
    <t>Wholesale and Retail Trade - Non Food</t>
  </si>
  <si>
    <t>Wholesale Trade - Food</t>
  </si>
  <si>
    <t>Wood Product Manufacturing</t>
  </si>
  <si>
    <t>Notes:      * Based on the Australian New Zealand Standard Industrial Classification (ANZSIC) 2006.</t>
  </si>
  <si>
    <t>Disclaimer</t>
  </si>
  <si>
    <t xml:space="preserve">The data contained in this database are estimates only, derived from the best available information. The number of significant digits is not indicative of accuracy. While we have strived to ensure the data is as accurate as possible, the Energy Efficiency and Conservation Authority or any consultants involved in developing the database are not liable to any party for any loss or damage arising directly or indirectly with the use, misuse or otherwise of the data on this website including but not limited to any loss of profit, business, revenue, goodwill or anticipated savings. </t>
  </si>
  <si>
    <t xml:space="preserve">                  Please note that the figure for coal used in the 'Furniture and Other Manufacturing and Electricity, Gas, Water and Waste Services' for year 2012 looks to be understated if comparing with the figures in the surveys for years 2013 and 2014 and the figure for </t>
  </si>
  <si>
    <t xml:space="preserve">Energy End Use by Sector and Fuel Type - Delivered Energy for the Calendar Year 2013 (Terajoules)  </t>
  </si>
  <si>
    <t xml:space="preserve">Energy End Use by Sector and Fuel Type - Delivered Energy for the Calendar Year 2014 (Terajoules)  </t>
  </si>
  <si>
    <t xml:space="preserve">               ** Transport, Postal and Warehousing does not include all transport. The above sectors include fuels used for both transport and non-transport. For detailed information for all transport used in the agriculture, industrial, commercial, residential (private transport) </t>
  </si>
  <si>
    <t xml:space="preserve">Regional Energy End Use by Fuel Type - Delivered Energy for the Calendar Year 2012 (Terajoules)  </t>
  </si>
  <si>
    <t>Region</t>
  </si>
  <si>
    <t>Auckland Region</t>
  </si>
  <si>
    <t>Bay of Plenty Region</t>
  </si>
  <si>
    <t>Canterbury Region</t>
  </si>
  <si>
    <t>Gisborne Region</t>
  </si>
  <si>
    <t>Hawke's Bay Region</t>
  </si>
  <si>
    <t>Manawatu-Wanganui Region</t>
  </si>
  <si>
    <t>Marlborough Region</t>
  </si>
  <si>
    <t>Nelson Region</t>
  </si>
  <si>
    <t>Northland Region</t>
  </si>
  <si>
    <t>Otago Region</t>
  </si>
  <si>
    <t>Southland Region</t>
  </si>
  <si>
    <t>Taranaki Region</t>
  </si>
  <si>
    <t>Tasman Region</t>
  </si>
  <si>
    <t>Waikato Region</t>
  </si>
  <si>
    <t>Wellington Region</t>
  </si>
  <si>
    <t>West Coast Region</t>
  </si>
  <si>
    <t>Agriculture</t>
  </si>
  <si>
    <t>Commerce</t>
  </si>
  <si>
    <t>Industry</t>
  </si>
  <si>
    <t>Transport</t>
  </si>
  <si>
    <r>
      <t xml:space="preserve">                  and transport sectors - visit the Energy End Use Database at </t>
    </r>
    <r>
      <rPr>
        <sz val="11"/>
        <color indexed="12"/>
        <rFont val="Arial"/>
        <family val="2"/>
      </rPr>
      <t>www.eeca.govt.nz/energy-end-use-database</t>
    </r>
  </si>
  <si>
    <t xml:space="preserve">                  diesel used for on road transport for ' Wood Product Manufacturing' for year 2014 looks to be overstated if comparing with the previous surveys.</t>
  </si>
  <si>
    <r>
      <t xml:space="preserve">Note:  For regional energy end use by sector - visit the Energy End Use Database at </t>
    </r>
    <r>
      <rPr>
        <sz val="11"/>
        <color indexed="12"/>
        <rFont val="Arial"/>
        <family val="2"/>
      </rPr>
      <t xml:space="preserve"> www.eeca.govt.nz/energy-end-use-database</t>
    </r>
  </si>
  <si>
    <t>Note: Totals may not add up due to rounding.</t>
  </si>
  <si>
    <t>Energy Consumption - Delivered Energy (572.8 PJ)</t>
  </si>
  <si>
    <t>Energy Consumption - End Use Energy (316.1 PJ)</t>
  </si>
  <si>
    <r>
      <t>Energy Emissions (30,319 kt CO</t>
    </r>
    <r>
      <rPr>
        <vertAlign val="subscript"/>
        <sz val="24"/>
        <rFont val="Calibri"/>
        <family val="2"/>
      </rPr>
      <t>2</t>
    </r>
    <r>
      <rPr>
        <sz val="24"/>
        <rFont val="Calibri"/>
        <family val="2"/>
      </rPr>
      <t xml:space="preserve"> equivalent)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</si>
</sst>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_ ;\-#,##0.0\ "/>
    <numFmt numFmtId="166" formatCode="#,##0.00_ ;\-#,##0.00\ "/>
    <numFmt numFmtId="167" formatCode="#,##0.0"/>
    <numFmt numFmtId="168" formatCode="0.0%"/>
  </numFmts>
  <fonts count="57">
    <font>
      <sz val="11"/>
      <color theme="1"/>
      <name val="Calibri"/>
      <family val="2"/>
    </font>
    <font>
      <sz val="11"/>
      <color indexed="8"/>
      <name val="Calibri"/>
      <family val="2"/>
    </font>
    <font>
      <sz val="20"/>
      <name val="Arial"/>
      <family val="2"/>
    </font>
    <font>
      <sz val="11"/>
      <color indexed="8"/>
      <name val="Arial"/>
      <family val="2"/>
    </font>
    <font>
      <b/>
      <sz val="11"/>
      <color indexed="8"/>
      <name val="Arial"/>
      <family val="2"/>
    </font>
    <font>
      <sz val="11"/>
      <color indexed="12"/>
      <name val="Arial"/>
      <family val="2"/>
    </font>
    <font>
      <b/>
      <sz val="18"/>
      <name val="Arial"/>
      <family val="2"/>
    </font>
    <font>
      <sz val="11"/>
      <color indexed="10"/>
      <name val="Arial"/>
      <family val="2"/>
    </font>
    <font>
      <sz val="10"/>
      <name val="Arial"/>
      <family val="2"/>
    </font>
    <font>
      <sz val="11"/>
      <name val="Arial"/>
      <family val="2"/>
    </font>
    <font>
      <sz val="24"/>
      <name val="Calibri"/>
      <family val="2"/>
    </font>
    <font>
      <b/>
      <sz val="16"/>
      <name val="Arial"/>
      <family val="2"/>
    </font>
    <font>
      <vertAlign val="subscript"/>
      <sz val="2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6"/>
      <color indexed="8"/>
      <name val="Calibri"/>
      <family val="0"/>
    </font>
    <font>
      <b/>
      <sz val="18"/>
      <color indexed="8"/>
      <name val="Calibri"/>
      <family val="0"/>
    </font>
    <font>
      <b/>
      <sz val="12"/>
      <color indexed="8"/>
      <name val="Calibri"/>
      <family val="0"/>
    </font>
    <font>
      <b/>
      <sz val="13"/>
      <color indexed="8"/>
      <name val="Calibri"/>
      <family val="0"/>
    </font>
    <font>
      <b/>
      <vertAlign val="subscript"/>
      <sz val="16"/>
      <color indexed="8"/>
      <name val="Calibri"/>
      <family val="0"/>
    </font>
    <font>
      <b/>
      <vertAlign val="subscript"/>
      <sz val="11"/>
      <color indexed="8"/>
      <name val="Calibri"/>
      <family val="0"/>
    </font>
    <font>
      <b/>
      <vertAlign val="subscript"/>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000000"/>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C9"/>
        <bgColor indexed="64"/>
      </patternFill>
    </fill>
    <fill>
      <patternFill patternType="solid">
        <fgColor rgb="FFFFFFEF"/>
        <bgColor indexed="64"/>
      </patternFill>
    </fill>
    <fill>
      <patternFill patternType="solid">
        <fgColor theme="3" tint="0.79997998476028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border>
    <border>
      <left/>
      <right/>
      <top/>
      <bottom style="thin">
        <color theme="4" tint="0.39998000860214233"/>
      </bottom>
    </border>
    <border>
      <left style="thin"/>
      <right style="thin"/>
      <top/>
      <bottom style="thin">
        <color theme="4"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1">
    <xf numFmtId="0" fontId="0" fillId="0" borderId="0" xfId="0" applyFont="1" applyAlignment="1">
      <alignment/>
    </xf>
    <xf numFmtId="0" fontId="2" fillId="0" borderId="0" xfId="0" applyFont="1" applyAlignment="1">
      <alignment/>
    </xf>
    <xf numFmtId="0" fontId="53" fillId="0" borderId="0" xfId="0" applyFont="1" applyAlignment="1">
      <alignment/>
    </xf>
    <xf numFmtId="0" fontId="54" fillId="13" borderId="10" xfId="0" applyFont="1" applyFill="1" applyBorder="1" applyAlignment="1">
      <alignment/>
    </xf>
    <xf numFmtId="0" fontId="54" fillId="13" borderId="11" xfId="0" applyFont="1" applyFill="1" applyBorder="1" applyAlignment="1">
      <alignment horizontal="right"/>
    </xf>
    <xf numFmtId="0" fontId="53" fillId="0" borderId="0" xfId="0" applyFont="1" applyFill="1" applyAlignment="1">
      <alignment/>
    </xf>
    <xf numFmtId="164" fontId="53" fillId="0" borderId="0" xfId="0" applyNumberFormat="1" applyFont="1" applyBorder="1" applyAlignment="1">
      <alignment/>
    </xf>
    <xf numFmtId="164" fontId="54" fillId="0" borderId="12" xfId="0" applyNumberFormat="1" applyFont="1" applyBorder="1" applyAlignment="1">
      <alignment/>
    </xf>
    <xf numFmtId="164" fontId="53" fillId="0" borderId="0" xfId="0" applyNumberFormat="1" applyFont="1" applyAlignment="1">
      <alignment/>
    </xf>
    <xf numFmtId="165" fontId="53" fillId="0" borderId="0" xfId="0" applyNumberFormat="1" applyFont="1" applyBorder="1" applyAlignment="1">
      <alignment/>
    </xf>
    <xf numFmtId="164" fontId="54" fillId="13" borderId="11" xfId="0" applyNumberFormat="1" applyFont="1" applyFill="1" applyBorder="1" applyAlignment="1">
      <alignment/>
    </xf>
    <xf numFmtId="164" fontId="54" fillId="13" borderId="10" xfId="0" applyNumberFormat="1" applyFont="1" applyFill="1" applyBorder="1" applyAlignment="1">
      <alignment/>
    </xf>
    <xf numFmtId="0" fontId="6" fillId="0" borderId="0" xfId="0" applyFont="1" applyAlignment="1">
      <alignment vertical="center"/>
    </xf>
    <xf numFmtId="0" fontId="55" fillId="0" borderId="0" xfId="0" applyFont="1" applyAlignment="1">
      <alignment horizontal="justify" wrapText="1"/>
    </xf>
    <xf numFmtId="0" fontId="56" fillId="0" borderId="0" xfId="0" applyFont="1" applyAlignment="1">
      <alignment/>
    </xf>
    <xf numFmtId="0" fontId="54" fillId="10" borderId="10" xfId="0" applyFont="1" applyFill="1" applyBorder="1" applyAlignment="1">
      <alignment/>
    </xf>
    <xf numFmtId="0" fontId="54" fillId="10" borderId="11" xfId="0" applyFont="1" applyFill="1" applyBorder="1" applyAlignment="1">
      <alignment horizontal="right" wrapText="1"/>
    </xf>
    <xf numFmtId="0" fontId="54" fillId="10" borderId="11" xfId="0" applyFont="1" applyFill="1" applyBorder="1" applyAlignment="1">
      <alignment horizontal="right"/>
    </xf>
    <xf numFmtId="164" fontId="54" fillId="10" borderId="11" xfId="0" applyNumberFormat="1" applyFont="1" applyFill="1" applyBorder="1" applyAlignment="1">
      <alignment/>
    </xf>
    <xf numFmtId="164" fontId="54" fillId="10" borderId="10" xfId="0" applyNumberFormat="1" applyFont="1" applyFill="1" applyBorder="1" applyAlignment="1">
      <alignment/>
    </xf>
    <xf numFmtId="0" fontId="54" fillId="33" borderId="10" xfId="0" applyFont="1" applyFill="1" applyBorder="1" applyAlignment="1">
      <alignment/>
    </xf>
    <xf numFmtId="0" fontId="54" fillId="33" borderId="11" xfId="0" applyFont="1" applyFill="1" applyBorder="1" applyAlignment="1">
      <alignment horizontal="right" wrapText="1"/>
    </xf>
    <xf numFmtId="0" fontId="54" fillId="33" borderId="11" xfId="0" applyFont="1" applyFill="1" applyBorder="1" applyAlignment="1">
      <alignment horizontal="right"/>
    </xf>
    <xf numFmtId="0" fontId="54" fillId="33" borderId="10" xfId="0" applyFont="1" applyFill="1" applyBorder="1" applyAlignment="1">
      <alignment horizontal="right"/>
    </xf>
    <xf numFmtId="0" fontId="53" fillId="34" borderId="12" xfId="0" applyFont="1" applyFill="1" applyBorder="1" applyAlignment="1">
      <alignment/>
    </xf>
    <xf numFmtId="164" fontId="54" fillId="33" borderId="11" xfId="0" applyNumberFormat="1" applyFont="1" applyFill="1" applyBorder="1" applyAlignment="1">
      <alignment/>
    </xf>
    <xf numFmtId="164" fontId="54" fillId="33" borderId="10" xfId="0" applyNumberFormat="1" applyFont="1" applyFill="1" applyBorder="1" applyAlignment="1">
      <alignment/>
    </xf>
    <xf numFmtId="0" fontId="53" fillId="0" borderId="0" xfId="0" applyFont="1" applyAlignment="1">
      <alignment horizontal="justify"/>
    </xf>
    <xf numFmtId="164" fontId="54" fillId="0" borderId="13" xfId="0" applyNumberFormat="1" applyFont="1" applyBorder="1" applyAlignment="1">
      <alignment/>
    </xf>
    <xf numFmtId="164" fontId="53" fillId="0" borderId="12" xfId="0" applyNumberFormat="1" applyFont="1" applyBorder="1" applyAlignment="1">
      <alignment/>
    </xf>
    <xf numFmtId="164" fontId="54" fillId="0" borderId="14" xfId="0" applyNumberFormat="1" applyFont="1" applyBorder="1" applyAlignment="1">
      <alignment/>
    </xf>
    <xf numFmtId="0" fontId="54" fillId="0" borderId="14" xfId="0" applyFont="1" applyBorder="1" applyAlignment="1">
      <alignment horizontal="left"/>
    </xf>
    <xf numFmtId="0" fontId="53" fillId="0" borderId="12" xfId="0" applyFont="1" applyBorder="1" applyAlignment="1">
      <alignment horizontal="left" indent="1"/>
    </xf>
    <xf numFmtId="0" fontId="54" fillId="0" borderId="12" xfId="0" applyFont="1" applyFill="1" applyBorder="1" applyAlignment="1">
      <alignment/>
    </xf>
    <xf numFmtId="0" fontId="54" fillId="0" borderId="0" xfId="0" applyFont="1" applyFill="1" applyBorder="1" applyAlignment="1">
      <alignment horizontal="right"/>
    </xf>
    <xf numFmtId="0" fontId="54" fillId="13" borderId="11" xfId="0" applyFont="1" applyFill="1" applyBorder="1" applyAlignment="1">
      <alignment horizontal="right" wrapText="1"/>
    </xf>
    <xf numFmtId="0" fontId="54" fillId="0" borderId="0" xfId="0" applyFont="1" applyFill="1" applyBorder="1" applyAlignment="1">
      <alignment horizontal="right" wrapText="1"/>
    </xf>
    <xf numFmtId="0" fontId="54" fillId="35" borderId="10" xfId="0" applyFont="1" applyFill="1" applyBorder="1" applyAlignment="1">
      <alignment/>
    </xf>
    <xf numFmtId="0" fontId="54" fillId="35" borderId="11" xfId="0" applyFont="1" applyFill="1" applyBorder="1" applyAlignment="1">
      <alignment horizontal="right" wrapText="1"/>
    </xf>
    <xf numFmtId="0" fontId="54" fillId="35" borderId="11" xfId="0" applyFont="1" applyFill="1" applyBorder="1" applyAlignment="1">
      <alignment horizontal="right"/>
    </xf>
    <xf numFmtId="164" fontId="54" fillId="35" borderId="11" xfId="0" applyNumberFormat="1" applyFont="1" applyFill="1" applyBorder="1" applyAlignment="1">
      <alignment/>
    </xf>
    <xf numFmtId="164" fontId="54" fillId="35" borderId="10" xfId="0" applyNumberFormat="1" applyFont="1" applyFill="1" applyBorder="1" applyAlignment="1">
      <alignment/>
    </xf>
    <xf numFmtId="165" fontId="53" fillId="0" borderId="0" xfId="0" applyNumberFormat="1" applyFont="1" applyAlignment="1">
      <alignment/>
    </xf>
    <xf numFmtId="166" fontId="53" fillId="0" borderId="0" xfId="0" applyNumberFormat="1" applyFont="1" applyAlignment="1">
      <alignment/>
    </xf>
    <xf numFmtId="0" fontId="9" fillId="0" borderId="0" xfId="0" applyFont="1" applyAlignment="1">
      <alignment/>
    </xf>
    <xf numFmtId="0" fontId="0" fillId="36" borderId="0" xfId="0" applyFill="1" applyAlignment="1">
      <alignment/>
    </xf>
    <xf numFmtId="0" fontId="10" fillId="36" borderId="0" xfId="0" applyFont="1" applyFill="1" applyAlignment="1">
      <alignment/>
    </xf>
    <xf numFmtId="0" fontId="8" fillId="36" borderId="0" xfId="0" applyFont="1" applyFill="1" applyAlignment="1">
      <alignment/>
    </xf>
    <xf numFmtId="0" fontId="11" fillId="36" borderId="0" xfId="0" applyFont="1" applyFill="1" applyAlignment="1">
      <alignment/>
    </xf>
    <xf numFmtId="0" fontId="55" fillId="0" borderId="0" xfId="0" applyFont="1" applyAlignment="1">
      <alignment horizontal="justify"/>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Energy Consumption by Fuel in 2014 - Delivered Energy (PJ)</a:t>
            </a:r>
          </a:p>
        </c:rich>
      </c:tx>
      <c:layout>
        <c:manualLayout>
          <c:xMode val="factor"/>
          <c:yMode val="factor"/>
          <c:x val="-0.0015"/>
          <c:y val="-0.01375"/>
        </c:manualLayout>
      </c:layout>
      <c:spPr>
        <a:noFill/>
        <a:ln w="3175">
          <a:noFill/>
        </a:ln>
      </c:spPr>
    </c:title>
    <c:plotArea>
      <c:layout>
        <c:manualLayout>
          <c:xMode val="edge"/>
          <c:yMode val="edge"/>
          <c:x val="0.0035"/>
          <c:y val="0.106"/>
          <c:w val="0.983"/>
          <c:h val="0.894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Lit>
              <c:ptCount val="13"/>
              <c:pt idx="0">
                <c:v>Biogas</c:v>
              </c:pt>
              <c:pt idx="1">
                <c:v>Solar</c:v>
              </c:pt>
              <c:pt idx="2">
                <c:v>LPG</c:v>
              </c:pt>
              <c:pt idx="3">
                <c:v>Fuel Oil</c:v>
              </c:pt>
              <c:pt idx="4">
                <c:v>Geothermal</c:v>
              </c:pt>
              <c:pt idx="5">
                <c:v>Aviation Fuel/Kerosene</c:v>
              </c:pt>
              <c:pt idx="6">
                <c:v>Black Liquor</c:v>
              </c:pt>
              <c:pt idx="7">
                <c:v>Coal</c:v>
              </c:pt>
              <c:pt idx="8">
                <c:v>Wood</c:v>
              </c:pt>
              <c:pt idx="9">
                <c:v>Natural Gas</c:v>
              </c:pt>
              <c:pt idx="10">
                <c:v>Petrol</c:v>
              </c:pt>
              <c:pt idx="11">
                <c:v>Diesel</c:v>
              </c:pt>
              <c:pt idx="12">
                <c:v>Electricity</c:v>
              </c:pt>
            </c:strLit>
          </c:cat>
          <c:val>
            <c:numLit>
              <c:ptCount val="13"/>
              <c:pt idx="0">
                <c:v>0.33026164</c:v>
              </c:pt>
              <c:pt idx="1">
                <c:v>0.363999999999999</c:v>
              </c:pt>
              <c:pt idx="2">
                <c:v>7.52385943216071</c:v>
              </c:pt>
              <c:pt idx="3">
                <c:v>7.62040327527759</c:v>
              </c:pt>
              <c:pt idx="4">
                <c:v>11.6610305081254</c:v>
              </c:pt>
              <c:pt idx="5">
                <c:v>12.3841255747034</c:v>
              </c:pt>
              <c:pt idx="6">
                <c:v>17.7367924743443</c:v>
              </c:pt>
              <c:pt idx="7">
                <c:v>26.9531731930445</c:v>
              </c:pt>
              <c:pt idx="8">
                <c:v>35.48382932924</c:v>
              </c:pt>
              <c:pt idx="9">
                <c:v>84.9436456007295</c:v>
              </c:pt>
              <c:pt idx="10">
                <c:v>106.218547703511</c:v>
              </c:pt>
              <c:pt idx="11">
                <c:v>120.331040810783</c:v>
              </c:pt>
              <c:pt idx="12">
                <c:v>141.230968491421</c:v>
              </c:pt>
            </c:numLit>
          </c:val>
        </c:ser>
        <c:axId val="44826472"/>
        <c:axId val="785065"/>
      </c:barChart>
      <c:catAx>
        <c:axId val="44826472"/>
        <c:scaling>
          <c:orientation val="minMax"/>
        </c:scaling>
        <c:axPos val="l"/>
        <c:delete val="0"/>
        <c:numFmt formatCode="General" sourceLinked="1"/>
        <c:majorTickMark val="none"/>
        <c:minorTickMark val="none"/>
        <c:tickLblPos val="nextTo"/>
        <c:spPr>
          <a:ln w="3175">
            <a:solidFill>
              <a:srgbClr val="808080"/>
            </a:solidFill>
          </a:ln>
        </c:spPr>
        <c:crossAx val="785065"/>
        <c:crosses val="autoZero"/>
        <c:auto val="1"/>
        <c:lblOffset val="100"/>
        <c:tickLblSkip val="1"/>
        <c:noMultiLvlLbl val="0"/>
      </c:catAx>
      <c:valAx>
        <c:axId val="785065"/>
        <c:scaling>
          <c:orientation val="minMax"/>
        </c:scaling>
        <c:axPos val="b"/>
        <c:delete val="0"/>
        <c:numFmt formatCode="#,##0" sourceLinked="0"/>
        <c:majorTickMark val="out"/>
        <c:minorTickMark val="none"/>
        <c:tickLblPos val="nextTo"/>
        <c:spPr>
          <a:ln w="3175">
            <a:solidFill>
              <a:srgbClr val="808080"/>
            </a:solidFill>
          </a:ln>
        </c:spPr>
        <c:crossAx val="448264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Energy Consumption by Sector in 2014 - End Use Energy (PJ)</a:t>
            </a:r>
          </a:p>
        </c:rich>
      </c:tx>
      <c:layout>
        <c:manualLayout>
          <c:xMode val="factor"/>
          <c:yMode val="factor"/>
          <c:x val="-0.0015"/>
          <c:y val="-0.01675"/>
        </c:manualLayout>
      </c:layout>
      <c:spPr>
        <a:noFill/>
        <a:ln w="3175">
          <a:noFill/>
        </a:ln>
      </c:spPr>
    </c:title>
    <c:plotArea>
      <c:layout>
        <c:manualLayout>
          <c:xMode val="edge"/>
          <c:yMode val="edge"/>
          <c:x val="0.1175"/>
          <c:y val="0.10875"/>
          <c:w val="0.84425"/>
          <c:h val="0.888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Lit>
              <c:ptCount val="40"/>
              <c:pt idx="0">
                <c:v>Building Cleaning, Pest Control and Other Support Services</c:v>
              </c:pt>
              <c:pt idx="1">
                <c:v>Printing</c:v>
              </c:pt>
              <c:pt idx="2">
                <c:v>Public Administration and Safety</c:v>
              </c:pt>
              <c:pt idx="3">
                <c:v>Furniture and Other Manufacturing</c:v>
              </c:pt>
              <c:pt idx="4">
                <c:v>Textile, Leather, Clothing and Footwear Manufacturing</c:v>
              </c:pt>
              <c:pt idx="5">
                <c:v>Forestry and Logging</c:v>
              </c:pt>
              <c:pt idx="6">
                <c:v>Fishing, Hunting and Trapping</c:v>
              </c:pt>
              <c:pt idx="7">
                <c:v>Defence</c:v>
              </c:pt>
              <c:pt idx="8">
                <c:v>Wholesale Trade - Food</c:v>
              </c:pt>
              <c:pt idx="9">
                <c:v>Central Government Administration</c:v>
              </c:pt>
              <c:pt idx="10">
                <c:v>Fabricated Metal Product, Transport Equipment, Machinery and Equipment Manufacturing</c:v>
              </c:pt>
              <c:pt idx="11">
                <c:v>Transport, Postal and Warehousing (Commercial - Non-Transport)</c:v>
              </c:pt>
              <c:pt idx="12">
                <c:v>Furniture and Other Manufacturing and Electricity, Gas, Water and Waste Services</c:v>
              </c:pt>
              <c:pt idx="13">
                <c:v>Electricity, Gas, Water and Waste Services</c:v>
              </c:pt>
              <c:pt idx="14">
                <c:v>Local Government Administration</c:v>
              </c:pt>
              <c:pt idx="15">
                <c:v>Mining </c:v>
              </c:pt>
              <c:pt idx="16">
                <c:v>Education and Training: Tertiary Education and Other Education</c:v>
              </c:pt>
              <c:pt idx="17">
                <c:v>Education and Training: Pre-School, Primary and Secondary</c:v>
              </c:pt>
              <c:pt idx="18">
                <c:v>Indoor Cropping</c:v>
              </c:pt>
              <c:pt idx="19">
                <c:v>Non-Dairy Agriculture</c:v>
              </c:pt>
              <c:pt idx="20">
                <c:v>Arts, Recreational and Other Services</c:v>
              </c:pt>
              <c:pt idx="21">
                <c:v>Construction</c:v>
              </c:pt>
              <c:pt idx="22">
                <c:v>Accommodation and Food Services</c:v>
              </c:pt>
              <c:pt idx="23">
                <c:v>Health Care and Social Assistance</c:v>
              </c:pt>
              <c:pt idx="24">
                <c:v>Wholesale and Retail Trade - Non Food</c:v>
              </c:pt>
              <c:pt idx="25">
                <c:v>Information Media and Telecommunications</c:v>
              </c:pt>
              <c:pt idx="26">
                <c:v>Other Food Product Manufacturing</c:v>
              </c:pt>
              <c:pt idx="27">
                <c:v>Meat and Meat Product Manufacturing and Seafood</c:v>
              </c:pt>
              <c:pt idx="28">
                <c:v>Non-Metallic Mineral Product Manufacturing</c:v>
              </c:pt>
              <c:pt idx="29">
                <c:v>Dairy Cattle Farming</c:v>
              </c:pt>
              <c:pt idx="30">
                <c:v>Retail Trade - Food</c:v>
              </c:pt>
              <c:pt idx="31">
                <c:v>Transport, Postal and Warehousing</c:v>
              </c:pt>
              <c:pt idx="32">
                <c:v>Household (Private Transport)</c:v>
              </c:pt>
              <c:pt idx="33">
                <c:v>Financing, Insurance, Real Estate and Business Services</c:v>
              </c:pt>
              <c:pt idx="34">
                <c:v>Primary Metal and Metal Product Manufacturing</c:v>
              </c:pt>
              <c:pt idx="35">
                <c:v>Wood Product Manufacturing</c:v>
              </c:pt>
              <c:pt idx="36">
                <c:v>Dairy Product Manufacturing</c:v>
              </c:pt>
              <c:pt idx="37">
                <c:v>Pulp, Paper and Converted Paper Product Manufacturing</c:v>
              </c:pt>
              <c:pt idx="38">
                <c:v>Petroleum, Basic Chemical and Rubber Product Manufacturing</c:v>
              </c:pt>
              <c:pt idx="39">
                <c:v>Household</c:v>
              </c:pt>
            </c:strLit>
          </c:cat>
          <c:val>
            <c:numLit>
              <c:ptCount val="40"/>
              <c:pt idx="0">
                <c:v>0.259526698901835</c:v>
              </c:pt>
              <c:pt idx="1">
                <c:v>0.26023523081855</c:v>
              </c:pt>
              <c:pt idx="2">
                <c:v>0.409585293336327</c:v>
              </c:pt>
              <c:pt idx="3">
                <c:v>0.789393852074704</c:v>
              </c:pt>
              <c:pt idx="4">
                <c:v>0.907559767816977</c:v>
              </c:pt>
              <c:pt idx="5">
                <c:v>0.975674273461093</c:v>
              </c:pt>
              <c:pt idx="6">
                <c:v>1.09051437528769</c:v>
              </c:pt>
              <c:pt idx="7">
                <c:v>1.1464082426263</c:v>
              </c:pt>
              <c:pt idx="8">
                <c:v>1.19864935631435</c:v>
              </c:pt>
              <c:pt idx="9">
                <c:v>1.33695474511256</c:v>
              </c:pt>
              <c:pt idx="10">
                <c:v>1.45155516651788</c:v>
              </c:pt>
              <c:pt idx="11">
                <c:v>1.52835786291388</c:v>
              </c:pt>
              <c:pt idx="12">
                <c:v>1.53900572752455</c:v>
              </c:pt>
              <c:pt idx="13">
                <c:v>1.67433582664818</c:v>
              </c:pt>
              <c:pt idx="14">
                <c:v>1.91308783705166</c:v>
              </c:pt>
              <c:pt idx="15">
                <c:v>1.95049595318092</c:v>
              </c:pt>
              <c:pt idx="16">
                <c:v>2.08850255339516</c:v>
              </c:pt>
              <c:pt idx="17">
                <c:v>2.81220905426565</c:v>
              </c:pt>
              <c:pt idx="18">
                <c:v>3.36702791920169</c:v>
              </c:pt>
              <c:pt idx="19">
                <c:v>3.84115120524015</c:v>
              </c:pt>
              <c:pt idx="20">
                <c:v>4.15610697567038</c:v>
              </c:pt>
              <c:pt idx="21">
                <c:v>4.51585730390639</c:v>
              </c:pt>
              <c:pt idx="22">
                <c:v>5.09588070087649</c:v>
              </c:pt>
              <c:pt idx="23">
                <c:v>5.13864228503419</c:v>
              </c:pt>
              <c:pt idx="24">
                <c:v>5.21336569139585</c:v>
              </c:pt>
              <c:pt idx="25">
                <c:v>5.62728414906146</c:v>
              </c:pt>
              <c:pt idx="26">
                <c:v>6.65445779076986</c:v>
              </c:pt>
              <c:pt idx="27">
                <c:v>7.93749619752633</c:v>
              </c:pt>
              <c:pt idx="28">
                <c:v>8.04802992595295</c:v>
              </c:pt>
              <c:pt idx="29">
                <c:v>8.27648193741191</c:v>
              </c:pt>
              <c:pt idx="30">
                <c:v>8.81145822399481</c:v>
              </c:pt>
              <c:pt idx="31">
                <c:v>9.56008386050211</c:v>
              </c:pt>
              <c:pt idx="32">
                <c:v>9.59227398017344</c:v>
              </c:pt>
              <c:pt idx="33">
                <c:v>10.4503666012111</c:v>
              </c:pt>
              <c:pt idx="34">
                <c:v>12.1564023696782</c:v>
              </c:pt>
              <c:pt idx="35">
                <c:v>23.2096034125497</c:v>
              </c:pt>
              <c:pt idx="36">
                <c:v>25.8997687186409</c:v>
              </c:pt>
              <c:pt idx="37">
                <c:v>29.9364433086672</c:v>
              </c:pt>
              <c:pt idx="38">
                <c:v>36.8530736287841</c:v>
              </c:pt>
              <c:pt idx="39">
                <c:v>58.3848841516052</c:v>
              </c:pt>
            </c:numLit>
          </c:val>
        </c:ser>
        <c:axId val="49498830"/>
        <c:axId val="42836287"/>
      </c:barChart>
      <c:catAx>
        <c:axId val="49498830"/>
        <c:scaling>
          <c:orientation val="minMax"/>
        </c:scaling>
        <c:axPos val="l"/>
        <c:delete val="0"/>
        <c:numFmt formatCode="General" sourceLinked="1"/>
        <c:majorTickMark val="none"/>
        <c:minorTickMark val="none"/>
        <c:tickLblPos val="nextTo"/>
        <c:spPr>
          <a:ln w="3175">
            <a:solidFill>
              <a:srgbClr val="808080"/>
            </a:solidFill>
          </a:ln>
        </c:spPr>
        <c:crossAx val="42836287"/>
        <c:crosses val="autoZero"/>
        <c:auto val="1"/>
        <c:lblOffset val="100"/>
        <c:tickLblSkip val="1"/>
        <c:noMultiLvlLbl val="0"/>
      </c:catAx>
      <c:valAx>
        <c:axId val="42836287"/>
        <c:scaling>
          <c:orientation val="minMax"/>
        </c:scaling>
        <c:axPos val="b"/>
        <c:delete val="0"/>
        <c:numFmt formatCode="#,##0" sourceLinked="0"/>
        <c:majorTickMark val="out"/>
        <c:minorTickMark val="none"/>
        <c:tickLblPos val="nextTo"/>
        <c:spPr>
          <a:ln w="3175">
            <a:solidFill>
              <a:srgbClr val="808080"/>
            </a:solidFill>
          </a:ln>
        </c:spPr>
        <c:crossAx val="494988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Energy Emissions by Fuel in 2014 (kt CO</a:t>
            </a:r>
            <a:r>
              <a:rPr lang="en-US" cap="none" sz="1600" b="1" i="0" u="none" baseline="-25000">
                <a:solidFill>
                  <a:srgbClr val="000000"/>
                </a:solidFill>
                <a:latin typeface="Calibri"/>
                <a:ea typeface="Calibri"/>
                <a:cs typeface="Calibri"/>
              </a:rPr>
              <a:t>2</a:t>
            </a:r>
            <a:r>
              <a:rPr lang="en-US" cap="none" sz="1600" b="1" i="0" u="none" baseline="0">
                <a:solidFill>
                  <a:srgbClr val="000000"/>
                </a:solidFill>
                <a:latin typeface="Calibri"/>
                <a:ea typeface="Calibri"/>
                <a:cs typeface="Calibri"/>
              </a:rPr>
              <a:t> equivalent)  </a:t>
            </a:r>
          </a:p>
        </c:rich>
      </c:tx>
      <c:layout>
        <c:manualLayout>
          <c:xMode val="factor"/>
          <c:yMode val="factor"/>
          <c:x val="0.025"/>
          <c:y val="-0.01125"/>
        </c:manualLayout>
      </c:layout>
      <c:spPr>
        <a:noFill/>
        <a:ln w="3175">
          <a:noFill/>
        </a:ln>
      </c:spPr>
    </c:title>
    <c:plotArea>
      <c:layout>
        <c:manualLayout>
          <c:xMode val="edge"/>
          <c:yMode val="edge"/>
          <c:x val="0.0035"/>
          <c:y val="0.105"/>
          <c:w val="0.983"/>
          <c:h val="0.895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strLit>
              <c:ptCount val="12"/>
              <c:pt idx="0">
                <c:v>Black Liquor</c:v>
              </c:pt>
              <c:pt idx="1">
                <c:v>Biogas</c:v>
              </c:pt>
              <c:pt idx="2">
                <c:v>Wood</c:v>
              </c:pt>
              <c:pt idx="3">
                <c:v>Geothermal</c:v>
              </c:pt>
              <c:pt idx="4">
                <c:v>LPG</c:v>
              </c:pt>
              <c:pt idx="5">
                <c:v>Fuel Oil</c:v>
              </c:pt>
              <c:pt idx="6">
                <c:v>Aviation Fuel/Kerosene</c:v>
              </c:pt>
              <c:pt idx="7">
                <c:v>Coal</c:v>
              </c:pt>
              <c:pt idx="8">
                <c:v>Natural Gas</c:v>
              </c:pt>
              <c:pt idx="9">
                <c:v>Electricity</c:v>
              </c:pt>
              <c:pt idx="10">
                <c:v>Petrol</c:v>
              </c:pt>
              <c:pt idx="11">
                <c:v>Diesel</c:v>
              </c:pt>
            </c:strLit>
          </c:cat>
          <c:val>
            <c:numLit>
              <c:ptCount val="12"/>
              <c:pt idx="0">
                <c:v>26.5342415422068</c:v>
              </c:pt>
              <c:pt idx="1">
                <c:v>33.5692396355832</c:v>
              </c:pt>
              <c:pt idx="2">
                <c:v>86.3628238540033</c:v>
              </c:pt>
              <c:pt idx="3">
                <c:v>383.927679520599</c:v>
              </c:pt>
              <c:pt idx="4">
                <c:v>456.348970631979</c:v>
              </c:pt>
              <c:pt idx="5">
                <c:v>558.552746826195</c:v>
              </c:pt>
              <c:pt idx="6">
                <c:v>852.904067243103</c:v>
              </c:pt>
              <c:pt idx="7">
                <c:v>2505.2575977775</c:v>
              </c:pt>
              <c:pt idx="8">
                <c:v>4581.35207362026</c:v>
              </c:pt>
              <c:pt idx="9">
                <c:v>5189.03010731454</c:v>
              </c:pt>
              <c:pt idx="10">
                <c:v>7166.89203055083</c:v>
              </c:pt>
              <c:pt idx="11">
                <c:v>8478.33592892695</c:v>
              </c:pt>
            </c:numLit>
          </c:val>
        </c:ser>
        <c:axId val="49982264"/>
        <c:axId val="47187193"/>
      </c:barChart>
      <c:catAx>
        <c:axId val="49982264"/>
        <c:scaling>
          <c:orientation val="minMax"/>
        </c:scaling>
        <c:axPos val="l"/>
        <c:delete val="0"/>
        <c:numFmt formatCode="General" sourceLinked="1"/>
        <c:majorTickMark val="none"/>
        <c:minorTickMark val="none"/>
        <c:tickLblPos val="nextTo"/>
        <c:spPr>
          <a:ln w="3175">
            <a:solidFill>
              <a:srgbClr val="808080"/>
            </a:solidFill>
          </a:ln>
        </c:spPr>
        <c:crossAx val="47187193"/>
        <c:crosses val="autoZero"/>
        <c:auto val="1"/>
        <c:lblOffset val="100"/>
        <c:tickLblSkip val="1"/>
        <c:noMultiLvlLbl val="0"/>
      </c:catAx>
      <c:valAx>
        <c:axId val="47187193"/>
        <c:scaling>
          <c:orientation val="minMax"/>
        </c:scaling>
        <c:axPos val="b"/>
        <c:delete val="0"/>
        <c:numFmt formatCode="#,##0" sourceLinked="0"/>
        <c:majorTickMark val="out"/>
        <c:minorTickMark val="none"/>
        <c:tickLblPos val="nextTo"/>
        <c:spPr>
          <a:ln w="3175">
            <a:solidFill>
              <a:srgbClr val="808080"/>
            </a:solidFill>
          </a:ln>
        </c:spPr>
        <c:crossAx val="499822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 Energy Emissions Share by Fuel in 2014 </a:t>
            </a:r>
          </a:p>
        </c:rich>
      </c:tx>
      <c:layout>
        <c:manualLayout>
          <c:xMode val="factor"/>
          <c:yMode val="factor"/>
          <c:x val="0.06775"/>
          <c:y val="-0.01575"/>
        </c:manualLayout>
      </c:layout>
      <c:spPr>
        <a:noFill/>
        <a:ln w="3175">
          <a:noFill/>
        </a:ln>
      </c:spPr>
    </c:title>
    <c:plotArea>
      <c:layout>
        <c:manualLayout>
          <c:xMode val="edge"/>
          <c:yMode val="edge"/>
          <c:x val="0.2455"/>
          <c:y val="0.256"/>
          <c:w val="0.51"/>
          <c:h val="0.629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D99694"/>
              </a:solidFill>
              <a:ln w="3175">
                <a:noFill/>
              </a:ln>
            </c:spPr>
          </c:dPt>
          <c:dPt>
            <c:idx val="3"/>
            <c:spPr>
              <a:solidFill>
                <a:srgbClr val="695185"/>
              </a:solidFill>
              <a:ln w="3175">
                <a:noFill/>
              </a:ln>
            </c:spPr>
          </c:dPt>
          <c:dPt>
            <c:idx val="4"/>
            <c:spPr>
              <a:solidFill>
                <a:srgbClr val="00B050"/>
              </a:solidFill>
              <a:ln w="3175">
                <a:noFill/>
              </a:ln>
            </c:spPr>
          </c:dPt>
          <c:dPt>
            <c:idx val="5"/>
            <c:spPr>
              <a:solidFill>
                <a:srgbClr val="00B0F0"/>
              </a:solidFill>
              <a:ln w="3175">
                <a:noFill/>
              </a:ln>
            </c:spPr>
          </c:dPt>
          <c:dPt>
            <c:idx val="6"/>
            <c:spPr>
              <a:solidFill>
                <a:srgbClr val="000000"/>
              </a:solidFill>
              <a:ln w="3175">
                <a:noFill/>
              </a:ln>
            </c:spPr>
          </c:dPt>
          <c:dPt>
            <c:idx val="7"/>
            <c:spPr>
              <a:solidFill>
                <a:srgbClr val="7F7F7F"/>
              </a:solidFill>
              <a:ln w="3175">
                <a:noFill/>
              </a:ln>
            </c:spPr>
          </c:dPt>
          <c:dPt>
            <c:idx val="8"/>
            <c:spPr>
              <a:solidFill>
                <a:srgbClr val="92D050"/>
              </a:solidFill>
              <a:ln w="3175">
                <a:noFill/>
              </a:ln>
            </c:spPr>
          </c:dPt>
          <c:dPt>
            <c:idx val="9"/>
            <c:spPr>
              <a:solidFill>
                <a:srgbClr val="FFFF00"/>
              </a:solidFill>
              <a:ln w="3175">
                <a:noFill/>
              </a:ln>
            </c:spPr>
          </c:dPt>
          <c:dPt>
            <c:idx val="10"/>
            <c:spPr>
              <a:solidFill>
                <a:srgbClr val="FF0000"/>
              </a:solidFill>
              <a:ln w="3175">
                <a:noFill/>
              </a:ln>
            </c:spPr>
          </c:dPt>
          <c:dPt>
            <c:idx val="11"/>
            <c:spPr>
              <a:solidFill>
                <a:srgbClr val="F79646"/>
              </a:solidFill>
              <a:ln w="3175">
                <a:noFill/>
              </a:ln>
            </c:spPr>
          </c:dPt>
          <c:dPt>
            <c:idx val="12"/>
            <c:spPr>
              <a:solidFill>
                <a:srgbClr val="558ED5"/>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11"/>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dLblPos val="outEnd"/>
              <c:showLegendKey val="0"/>
              <c:showVal val="0"/>
              <c:showBubbleSize val="0"/>
              <c:showCatName val="1"/>
              <c:showSerName val="0"/>
              <c:showPercent val="1"/>
            </c:dLbl>
            <c:numFmt formatCode="General" sourceLinked="0"/>
            <c:dLblPos val="outEnd"/>
            <c:showLegendKey val="0"/>
            <c:showVal val="0"/>
            <c:showBubbleSize val="0"/>
            <c:showCatName val="1"/>
            <c:showSerName val="0"/>
            <c:showLeaderLines val="1"/>
            <c:showPercent val="1"/>
          </c:dLbls>
          <c:cat>
            <c:strLit>
              <c:ptCount val="13"/>
              <c:pt idx="0">
                <c:v>Solar</c:v>
              </c:pt>
              <c:pt idx="1">
                <c:v>Black Liquor</c:v>
              </c:pt>
              <c:pt idx="2">
                <c:v>Biogas</c:v>
              </c:pt>
              <c:pt idx="3">
                <c:v>Wood</c:v>
              </c:pt>
              <c:pt idx="4">
                <c:v>Geothermal</c:v>
              </c:pt>
              <c:pt idx="5">
                <c:v>LPG</c:v>
              </c:pt>
              <c:pt idx="6">
                <c:v>Fuel Oil</c:v>
              </c:pt>
              <c:pt idx="7">
                <c:v>Aviation Fuel/Kerosene</c:v>
              </c:pt>
              <c:pt idx="8">
                <c:v>Coal</c:v>
              </c:pt>
              <c:pt idx="9">
                <c:v>Natural Gas</c:v>
              </c:pt>
              <c:pt idx="10">
                <c:v>Electricity</c:v>
              </c:pt>
              <c:pt idx="11">
                <c:v>Petrol</c:v>
              </c:pt>
              <c:pt idx="12">
                <c:v>Diesel</c:v>
              </c:pt>
            </c:strLit>
          </c:cat>
          <c:val>
            <c:numLit>
              <c:ptCount val="13"/>
              <c:pt idx="0">
                <c:v>0</c:v>
              </c:pt>
              <c:pt idx="1">
                <c:v>26.5342415422068</c:v>
              </c:pt>
              <c:pt idx="2">
                <c:v>33.5692396355832</c:v>
              </c:pt>
              <c:pt idx="3">
                <c:v>86.3628238540033</c:v>
              </c:pt>
              <c:pt idx="4">
                <c:v>383.927679520599</c:v>
              </c:pt>
              <c:pt idx="5">
                <c:v>456.348970631979</c:v>
              </c:pt>
              <c:pt idx="6">
                <c:v>558.552746826195</c:v>
              </c:pt>
              <c:pt idx="7">
                <c:v>852.904067243103</c:v>
              </c:pt>
              <c:pt idx="8">
                <c:v>2505.2575977775</c:v>
              </c:pt>
              <c:pt idx="9">
                <c:v>4581.35207362026</c:v>
              </c:pt>
              <c:pt idx="10">
                <c:v>5189.03010731454</c:v>
              </c:pt>
              <c:pt idx="11">
                <c:v>7166.89203055083</c:v>
              </c:pt>
              <c:pt idx="12">
                <c:v>8478.33592892695</c:v>
              </c:pt>
            </c:numLit>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Energy Emissions by End Use in 2014 (kt CO</a:t>
            </a:r>
            <a:r>
              <a:rPr lang="en-US" cap="none" sz="1800" b="1" i="0" u="none" baseline="-2500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 equivalent)  </a:t>
            </a:r>
          </a:p>
        </c:rich>
      </c:tx>
      <c:layout>
        <c:manualLayout>
          <c:xMode val="factor"/>
          <c:yMode val="factor"/>
          <c:x val="-0.00275"/>
          <c:y val="-0.01375"/>
        </c:manualLayout>
      </c:layout>
      <c:spPr>
        <a:noFill/>
        <a:ln w="3175">
          <a:noFill/>
        </a:ln>
      </c:spPr>
    </c:title>
    <c:plotArea>
      <c:layout>
        <c:manualLayout>
          <c:xMode val="edge"/>
          <c:yMode val="edge"/>
          <c:x val="-0.0125"/>
          <c:y val="0.1145"/>
          <c:w val="0.982"/>
          <c:h val="0.879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0"/>
              <c:pt idx="0">
                <c:v>Low Temperature Heat (&lt;100 C), Clothes Drying</c:v>
              </c:pt>
              <c:pt idx="1">
                <c:v>Space Cooling</c:v>
              </c:pt>
              <c:pt idx="2">
                <c:v>Iron and Steel Manufacturing</c:v>
              </c:pt>
              <c:pt idx="3">
                <c:v>Transport, Rail </c:v>
              </c:pt>
              <c:pt idx="4">
                <c:v>Intermediate Heat (100-300 C), Cooking</c:v>
              </c:pt>
              <c:pt idx="5">
                <c:v>Pumping</c:v>
              </c:pt>
              <c:pt idx="6">
                <c:v>Electronics and Other Electrical Uses</c:v>
              </c:pt>
              <c:pt idx="7">
                <c:v>Low Temperature Heat (&lt;100 C), Process Requirements</c:v>
              </c:pt>
              <c:pt idx="8">
                <c:v>Lighting</c:v>
              </c:pt>
              <c:pt idx="9">
                <c:v>Transport, Sea </c:v>
              </c:pt>
              <c:pt idx="10">
                <c:v>Refrigeration</c:v>
              </c:pt>
              <c:pt idx="11">
                <c:v>Aluminium Manufacturing</c:v>
              </c:pt>
              <c:pt idx="12">
                <c:v>Motive Power, Stationary</c:v>
              </c:pt>
              <c:pt idx="13">
                <c:v>Transport, Air </c:v>
              </c:pt>
              <c:pt idx="14">
                <c:v>Low Temperature Heat (&lt;100 C), Water Heating</c:v>
              </c:pt>
              <c:pt idx="15">
                <c:v>Low Temperature Heat (&lt;100 C), Space Heating</c:v>
              </c:pt>
              <c:pt idx="16">
                <c:v>High Temperature Heat (&gt;300 C), Process Requirements</c:v>
              </c:pt>
              <c:pt idx="17">
                <c:v>Motive Power, Mobile</c:v>
              </c:pt>
              <c:pt idx="18">
                <c:v>Intermediate Heat (100-300 C), Process Requirements</c:v>
              </c:pt>
              <c:pt idx="19">
                <c:v>Transport, Land </c:v>
              </c:pt>
            </c:strLit>
          </c:cat>
          <c:val>
            <c:numLit>
              <c:ptCount val="20"/>
              <c:pt idx="0">
                <c:v>38.2095178983126</c:v>
              </c:pt>
              <c:pt idx="1">
                <c:v>103.009745221947</c:v>
              </c:pt>
              <c:pt idx="2">
                <c:v>140.347505362997</c:v>
              </c:pt>
              <c:pt idx="3">
                <c:v>168.813053405866</c:v>
              </c:pt>
              <c:pt idx="4">
                <c:v>261.780671210795</c:v>
              </c:pt>
              <c:pt idx="5">
                <c:v>343.675650205065</c:v>
              </c:pt>
              <c:pt idx="6">
                <c:v>465.294415916809</c:v>
              </c:pt>
              <c:pt idx="7">
                <c:v>488.408067473227</c:v>
              </c:pt>
              <c:pt idx="8">
                <c:v>557.485211938799</c:v>
              </c:pt>
              <c:pt idx="9">
                <c:v>561.17164003788</c:v>
              </c:pt>
              <c:pt idx="10">
                <c:v>651.333721348628</c:v>
              </c:pt>
              <c:pt idx="11">
                <c:v>794.903483367023</c:v>
              </c:pt>
              <c:pt idx="12">
                <c:v>828.214169026208</c:v>
              </c:pt>
              <c:pt idx="13">
                <c:v>852.904067243103</c:v>
              </c:pt>
              <c:pt idx="14">
                <c:v>1429.03551423162</c:v>
              </c:pt>
              <c:pt idx="15">
                <c:v>1782.99769914966</c:v>
              </c:pt>
              <c:pt idx="16">
                <c:v>2157.25878054722</c:v>
              </c:pt>
              <c:pt idx="17">
                <c:v>2330.75046986964</c:v>
              </c:pt>
              <c:pt idx="18">
                <c:v>3783.04021938642</c:v>
              </c:pt>
              <c:pt idx="19">
                <c:v>12580.4339046025</c:v>
              </c:pt>
            </c:numLit>
          </c:val>
        </c:ser>
        <c:axId val="22031554"/>
        <c:axId val="64066259"/>
      </c:barChart>
      <c:catAx>
        <c:axId val="22031554"/>
        <c:scaling>
          <c:orientation val="minMax"/>
        </c:scaling>
        <c:axPos val="l"/>
        <c:delete val="0"/>
        <c:numFmt formatCode="#,##0" sourceLinked="0"/>
        <c:majorTickMark val="none"/>
        <c:minorTickMark val="none"/>
        <c:tickLblPos val="nextTo"/>
        <c:spPr>
          <a:ln w="3175">
            <a:solidFill>
              <a:srgbClr val="808080"/>
            </a:solidFill>
          </a:ln>
        </c:spPr>
        <c:crossAx val="64066259"/>
        <c:crosses val="autoZero"/>
        <c:auto val="1"/>
        <c:lblOffset val="100"/>
        <c:tickLblSkip val="1"/>
        <c:noMultiLvlLbl val="0"/>
      </c:catAx>
      <c:valAx>
        <c:axId val="64066259"/>
        <c:scaling>
          <c:orientation val="minMax"/>
        </c:scaling>
        <c:axPos val="b"/>
        <c:delete val="0"/>
        <c:numFmt formatCode="#,##0" sourceLinked="0"/>
        <c:majorTickMark val="out"/>
        <c:minorTickMark val="none"/>
        <c:tickLblPos val="nextTo"/>
        <c:spPr>
          <a:ln w="3175">
            <a:solidFill>
              <a:srgbClr val="808080"/>
            </a:solidFill>
          </a:ln>
        </c:spPr>
        <c:crossAx val="220315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Energy Emissions by Sector in 2014 (kt CO</a:t>
            </a:r>
            <a:r>
              <a:rPr lang="en-US" cap="none" sz="1800" b="1" i="0" u="none" baseline="-2500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 equivalent)    </a:t>
            </a:r>
          </a:p>
        </c:rich>
      </c:tx>
      <c:layout>
        <c:manualLayout>
          <c:xMode val="factor"/>
          <c:yMode val="factor"/>
          <c:x val="-0.01875"/>
          <c:y val="-0.01225"/>
        </c:manualLayout>
      </c:layout>
      <c:spPr>
        <a:noFill/>
        <a:ln w="3175">
          <a:noFill/>
        </a:ln>
      </c:spPr>
    </c:title>
    <c:plotArea>
      <c:layout>
        <c:manualLayout>
          <c:xMode val="edge"/>
          <c:yMode val="edge"/>
          <c:x val="0.0005"/>
          <c:y val="0.1095"/>
          <c:w val="0.97475"/>
          <c:h val="0.88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strLit>
              <c:ptCount val="40"/>
              <c:pt idx="0">
                <c:v>Printing</c:v>
              </c:pt>
              <c:pt idx="1">
                <c:v>Furniture and Other Manufacturing</c:v>
              </c:pt>
              <c:pt idx="2">
                <c:v>Central Government Administration</c:v>
              </c:pt>
              <c:pt idx="3">
                <c:v>Textile, Leather, Clothing and Footwear Manufacturing</c:v>
              </c:pt>
              <c:pt idx="4">
                <c:v>Transport, Postal and Warehousing (Commercial - Non-Transport)</c:v>
              </c:pt>
              <c:pt idx="5">
                <c:v>Building Cleaning, Pest Control and Other Support Services</c:v>
              </c:pt>
              <c:pt idx="6">
                <c:v>Education and Training: Tertiary Education and Other Education</c:v>
              </c:pt>
              <c:pt idx="7">
                <c:v>Information Media and Telecommunications</c:v>
              </c:pt>
              <c:pt idx="8">
                <c:v>Local Government Administration</c:v>
              </c:pt>
              <c:pt idx="9">
                <c:v>Public Administration and Safety</c:v>
              </c:pt>
              <c:pt idx="10">
                <c:v>Wholesale Trade - Food</c:v>
              </c:pt>
              <c:pt idx="11">
                <c:v>Fabricated Metal Product, Transport Equipment, Machinery and Equipment Manufacturing</c:v>
              </c:pt>
              <c:pt idx="12">
                <c:v>Education and Training: Pre-School, Primary and Secondary</c:v>
              </c:pt>
              <c:pt idx="13">
                <c:v>Furniture and Other Manufacturing and Electricity, Gas, Water and Waste Services</c:v>
              </c:pt>
              <c:pt idx="14">
                <c:v>Defence</c:v>
              </c:pt>
              <c:pt idx="15">
                <c:v>Forestry and Logging</c:v>
              </c:pt>
              <c:pt idx="16">
                <c:v>Accommodation and Food Services</c:v>
              </c:pt>
              <c:pt idx="17">
                <c:v>Electricity, Gas, Water and Waste Services</c:v>
              </c:pt>
              <c:pt idx="18">
                <c:v>Indoor Cropping</c:v>
              </c:pt>
              <c:pt idx="19">
                <c:v>Health Care and Social Assistance</c:v>
              </c:pt>
              <c:pt idx="20">
                <c:v>Retail Trade - Food</c:v>
              </c:pt>
              <c:pt idx="21">
                <c:v>Mining </c:v>
              </c:pt>
              <c:pt idx="22">
                <c:v>Fishing, Hunting and Trapping</c:v>
              </c:pt>
              <c:pt idx="23">
                <c:v>Arts, Recreational and Other Services</c:v>
              </c:pt>
              <c:pt idx="24">
                <c:v>Meat and Meat Product Manufacturing and Seafood</c:v>
              </c:pt>
              <c:pt idx="25">
                <c:v>Wood Product Manufacturing</c:v>
              </c:pt>
              <c:pt idx="26">
                <c:v>Other Food Product Manufacturing</c:v>
              </c:pt>
              <c:pt idx="27">
                <c:v>Pulp, Paper and Converted Paper Product Manufacturing</c:v>
              </c:pt>
              <c:pt idx="28">
                <c:v>Wholesale and Retail Trade - Non Food</c:v>
              </c:pt>
              <c:pt idx="29">
                <c:v>Dairy Cattle Farming</c:v>
              </c:pt>
              <c:pt idx="30">
                <c:v>Non-Metallic Mineral Product Manufacturing</c:v>
              </c:pt>
              <c:pt idx="31">
                <c:v>Non-Dairy Agriculture</c:v>
              </c:pt>
              <c:pt idx="32">
                <c:v>Primary Metal and Metal Product Manufacturing</c:v>
              </c:pt>
              <c:pt idx="33">
                <c:v>Financing, Insurance, Real Estate and Business Services</c:v>
              </c:pt>
              <c:pt idx="34">
                <c:v>Construction</c:v>
              </c:pt>
              <c:pt idx="35">
                <c:v>Dairy Product Manufacturing</c:v>
              </c:pt>
              <c:pt idx="36">
                <c:v>Household</c:v>
              </c:pt>
              <c:pt idx="37">
                <c:v>Petroleum, Basic Chemical and Rubber Product Manufacturing</c:v>
              </c:pt>
              <c:pt idx="38">
                <c:v>Transport, Postal and Warehousing</c:v>
              </c:pt>
              <c:pt idx="39">
                <c:v>Household (Private Transport)</c:v>
              </c:pt>
            </c:strLit>
          </c:cat>
          <c:val>
            <c:numLit>
              <c:ptCount val="40"/>
              <c:pt idx="0">
                <c:v>19.406549981161</c:v>
              </c:pt>
              <c:pt idx="1">
                <c:v>43.8331702370511</c:v>
              </c:pt>
              <c:pt idx="2">
                <c:v>49.7749850234005</c:v>
              </c:pt>
              <c:pt idx="3">
                <c:v>63.8975329438016</c:v>
              </c:pt>
              <c:pt idx="4">
                <c:v>89.4512199917093</c:v>
              </c:pt>
              <c:pt idx="5">
                <c:v>101.957331764762</c:v>
              </c:pt>
              <c:pt idx="6">
                <c:v>137.448142721023</c:v>
              </c:pt>
              <c:pt idx="7">
                <c:v>150.815773061974</c:v>
              </c:pt>
              <c:pt idx="8">
                <c:v>154.024054798546</c:v>
              </c:pt>
              <c:pt idx="9">
                <c:v>156.590623740167</c:v>
              </c:pt>
              <c:pt idx="10">
                <c:v>159.777507370199</c:v>
              </c:pt>
              <c:pt idx="11">
                <c:v>164.197231569029</c:v>
              </c:pt>
              <c:pt idx="12">
                <c:v>177.580791286007</c:v>
              </c:pt>
              <c:pt idx="13">
                <c:v>183.161525598966</c:v>
              </c:pt>
              <c:pt idx="14">
                <c:v>190.392244982152</c:v>
              </c:pt>
              <c:pt idx="15">
                <c:v>228.277545820038</c:v>
              </c:pt>
              <c:pt idx="16">
                <c:v>246.173192930664</c:v>
              </c:pt>
              <c:pt idx="17">
                <c:v>269.717351825001</c:v>
              </c:pt>
              <c:pt idx="18">
                <c:v>278.440852154461</c:v>
              </c:pt>
              <c:pt idx="19">
                <c:v>296.920891244703</c:v>
              </c:pt>
              <c:pt idx="20">
                <c:v>312.786530558767</c:v>
              </c:pt>
              <c:pt idx="21">
                <c:v>326.867080036972</c:v>
              </c:pt>
              <c:pt idx="22">
                <c:v>392.135154894656</c:v>
              </c:pt>
              <c:pt idx="23">
                <c:v>405.429407122304</c:v>
              </c:pt>
              <c:pt idx="24">
                <c:v>486.091028404243</c:v>
              </c:pt>
              <c:pt idx="25">
                <c:v>529.118382413374</c:v>
              </c:pt>
              <c:pt idx="26">
                <c:v>531.912700969426</c:v>
              </c:pt>
              <c:pt idx="27">
                <c:v>643.161883068832</c:v>
              </c:pt>
              <c:pt idx="28">
                <c:v>670.726913994226</c:v>
              </c:pt>
              <c:pt idx="29">
                <c:v>776.772531866452</c:v>
              </c:pt>
              <c:pt idx="30">
                <c:v>801.122951193659</c:v>
              </c:pt>
              <c:pt idx="31">
                <c:v>978.248760613058</c:v>
              </c:pt>
              <c:pt idx="32">
                <c:v>1128.69160535897</c:v>
              </c:pt>
              <c:pt idx="33">
                <c:v>1178.34892088532</c:v>
              </c:pt>
              <c:pt idx="34">
                <c:v>1647.33540185121</c:v>
              </c:pt>
              <c:pt idx="35">
                <c:v>2148.07658578746</c:v>
              </c:pt>
              <c:pt idx="36">
                <c:v>2260.45271138805</c:v>
              </c:pt>
              <c:pt idx="37">
                <c:v>2402.87598826138</c:v>
              </c:pt>
              <c:pt idx="38">
                <c:v>3316.25093590237</c:v>
              </c:pt>
              <c:pt idx="39">
                <c:v>6220.82351382816</c:v>
              </c:pt>
            </c:numLit>
          </c:val>
        </c:ser>
        <c:axId val="39725420"/>
        <c:axId val="21984461"/>
      </c:barChart>
      <c:catAx>
        <c:axId val="39725420"/>
        <c:scaling>
          <c:orientation val="minMax"/>
        </c:scaling>
        <c:axPos val="l"/>
        <c:delete val="0"/>
        <c:numFmt formatCode="General" sourceLinked="1"/>
        <c:majorTickMark val="none"/>
        <c:minorTickMark val="none"/>
        <c:tickLblPos val="nextTo"/>
        <c:spPr>
          <a:ln w="3175">
            <a:solidFill>
              <a:srgbClr val="808080"/>
            </a:solidFill>
          </a:ln>
        </c:spPr>
        <c:crossAx val="21984461"/>
        <c:crosses val="autoZero"/>
        <c:auto val="1"/>
        <c:lblOffset val="100"/>
        <c:tickLblSkip val="1"/>
        <c:noMultiLvlLbl val="0"/>
      </c:catAx>
      <c:valAx>
        <c:axId val="21984461"/>
        <c:scaling>
          <c:orientation val="minMax"/>
        </c:scaling>
        <c:axPos val="b"/>
        <c:delete val="0"/>
        <c:numFmt formatCode="#,##0" sourceLinked="0"/>
        <c:majorTickMark val="out"/>
        <c:minorTickMark val="none"/>
        <c:tickLblPos val="nextTo"/>
        <c:spPr>
          <a:ln w="3175">
            <a:solidFill>
              <a:srgbClr val="808080"/>
            </a:solidFill>
          </a:ln>
        </c:spPr>
        <c:crossAx val="397254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Energy Consumption by Sector in 2014 - Delivered Energy (PJ)</a:t>
            </a:r>
          </a:p>
        </c:rich>
      </c:tx>
      <c:layout>
        <c:manualLayout>
          <c:xMode val="factor"/>
          <c:yMode val="factor"/>
          <c:x val="-0.00075"/>
          <c:y val="-0.01675"/>
        </c:manualLayout>
      </c:layout>
      <c:spPr>
        <a:noFill/>
        <a:ln w="3175">
          <a:noFill/>
        </a:ln>
      </c:spPr>
    </c:title>
    <c:plotArea>
      <c:layout>
        <c:manualLayout>
          <c:xMode val="edge"/>
          <c:yMode val="edge"/>
          <c:x val="0.0525"/>
          <c:y val="0.11025"/>
          <c:w val="0.913"/>
          <c:h val="0.88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Lit>
              <c:ptCount val="40"/>
              <c:pt idx="0">
                <c:v>Printing</c:v>
              </c:pt>
              <c:pt idx="1">
                <c:v>Furniture and Other Manufacturing</c:v>
              </c:pt>
              <c:pt idx="2">
                <c:v>Central Government Administration</c:v>
              </c:pt>
              <c:pt idx="3">
                <c:v>Textile, Leather, Clothing and Footwear Manufacturing</c:v>
              </c:pt>
              <c:pt idx="4">
                <c:v>Building Cleaning, Pest Control and Other Support Services</c:v>
              </c:pt>
              <c:pt idx="5">
                <c:v>Furniture and Other Manufacturing and Electricity, Gas, Water and Waste Services</c:v>
              </c:pt>
              <c:pt idx="6">
                <c:v>Public Administration and Safety</c:v>
              </c:pt>
              <c:pt idx="7">
                <c:v>Transport, Postal and Warehousing (Commercial - Non-Transport)</c:v>
              </c:pt>
              <c:pt idx="8">
                <c:v>Wholesale Trade - Food</c:v>
              </c:pt>
              <c:pt idx="9">
                <c:v>Local Government Administration</c:v>
              </c:pt>
              <c:pt idx="10">
                <c:v>Education and Training: Tertiary Education and Other Education</c:v>
              </c:pt>
              <c:pt idx="11">
                <c:v>Fabricated Metal Product, Transport Equipment, Machinery and Equipment Manufacturing</c:v>
              </c:pt>
              <c:pt idx="12">
                <c:v>Defence</c:v>
              </c:pt>
              <c:pt idx="13">
                <c:v>Information Media and Telecommunications</c:v>
              </c:pt>
              <c:pt idx="14">
                <c:v>Forestry and Logging</c:v>
              </c:pt>
              <c:pt idx="15">
                <c:v>Education and Training: Pre-School, Primary and Secondary</c:v>
              </c:pt>
              <c:pt idx="16">
                <c:v>Indoor Cropping</c:v>
              </c:pt>
              <c:pt idx="17">
                <c:v>Electricity, Gas, Water and Waste Services</c:v>
              </c:pt>
              <c:pt idx="18">
                <c:v>Accommodation and Food Services</c:v>
              </c:pt>
              <c:pt idx="19">
                <c:v>Mining </c:v>
              </c:pt>
              <c:pt idx="20">
                <c:v>Fishing, Hunting and Trapping</c:v>
              </c:pt>
              <c:pt idx="21">
                <c:v>Health Care and Social Assistance</c:v>
              </c:pt>
              <c:pt idx="22">
                <c:v>Retail Trade - Food</c:v>
              </c:pt>
              <c:pt idx="23">
                <c:v>Arts, Recreational and Other Services</c:v>
              </c:pt>
              <c:pt idx="24">
                <c:v>Meat and Meat Product Manufacturing and Seafood</c:v>
              </c:pt>
              <c:pt idx="25">
                <c:v>Other Food Product Manufacturing</c:v>
              </c:pt>
              <c:pt idx="26">
                <c:v>Non-Metallic Mineral Product Manufacturing</c:v>
              </c:pt>
              <c:pt idx="27">
                <c:v>Wholesale and Retail Trade - Non Food</c:v>
              </c:pt>
              <c:pt idx="28">
                <c:v>Dairy Cattle Farming</c:v>
              </c:pt>
              <c:pt idx="29">
                <c:v>Non-Dairy Agriculture</c:v>
              </c:pt>
              <c:pt idx="30">
                <c:v>Financing, Insurance, Real Estate and Business Services</c:v>
              </c:pt>
              <c:pt idx="31">
                <c:v>Construction</c:v>
              </c:pt>
              <c:pt idx="32">
                <c:v>Primary Metal and Metal Product Manufacturing</c:v>
              </c:pt>
              <c:pt idx="33">
                <c:v>Wood Product Manufacturing</c:v>
              </c:pt>
              <c:pt idx="34">
                <c:v>Dairy Product Manufacturing</c:v>
              </c:pt>
              <c:pt idx="35">
                <c:v>Pulp, Paper and Converted Paper Product Manufacturing</c:v>
              </c:pt>
              <c:pt idx="36">
                <c:v>Petroleum, Basic Chemical and Rubber Product Manufacturing</c:v>
              </c:pt>
              <c:pt idx="37">
                <c:v>Transport, Postal and Warehousing</c:v>
              </c:pt>
              <c:pt idx="38">
                <c:v>Household</c:v>
              </c:pt>
              <c:pt idx="39">
                <c:v>Household (Private Transport)</c:v>
              </c:pt>
            </c:strLit>
          </c:cat>
          <c:val>
            <c:numLit>
              <c:ptCount val="40"/>
              <c:pt idx="0">
                <c:v>0.400592481947235</c:v>
              </c:pt>
              <c:pt idx="1">
                <c:v>1</c:v>
              </c:pt>
              <c:pt idx="2">
                <c:v>1</c:v>
              </c:pt>
              <c:pt idx="3">
                <c:v>1</c:v>
              </c:pt>
              <c:pt idx="4">
                <c:v>2</c:v>
              </c:pt>
              <c:pt idx="5">
                <c:v>2</c:v>
              </c:pt>
              <c:pt idx="6">
                <c:v>2</c:v>
              </c:pt>
              <c:pt idx="7">
                <c:v>2</c:v>
              </c:pt>
              <c:pt idx="8">
                <c:v>3</c:v>
              </c:pt>
              <c:pt idx="9">
                <c:v>3</c:v>
              </c:pt>
              <c:pt idx="10">
                <c:v>3</c:v>
              </c:pt>
              <c:pt idx="11">
                <c:v>3</c:v>
              </c:pt>
              <c:pt idx="12">
                <c:v>3</c:v>
              </c:pt>
              <c:pt idx="13">
                <c:v>3</c:v>
              </c:pt>
              <c:pt idx="14">
                <c:v>4</c:v>
              </c:pt>
              <c:pt idx="15">
                <c:v>4</c:v>
              </c:pt>
              <c:pt idx="16">
                <c:v>4</c:v>
              </c:pt>
              <c:pt idx="17">
                <c:v>5</c:v>
              </c:pt>
              <c:pt idx="18">
                <c:v>5</c:v>
              </c:pt>
              <c:pt idx="19">
                <c:v>5</c:v>
              </c:pt>
              <c:pt idx="20">
                <c:v>6</c:v>
              </c:pt>
              <c:pt idx="21">
                <c:v>6</c:v>
              </c:pt>
              <c:pt idx="22">
                <c:v>8</c:v>
              </c:pt>
              <c:pt idx="23">
                <c:v>8</c:v>
              </c:pt>
              <c:pt idx="24">
                <c:v>8</c:v>
              </c:pt>
              <c:pt idx="25">
                <c:v>9</c:v>
              </c:pt>
              <c:pt idx="26">
                <c:v>11</c:v>
              </c:pt>
              <c:pt idx="27">
                <c:v>11</c:v>
              </c:pt>
              <c:pt idx="28">
                <c:v>15</c:v>
              </c:pt>
              <c:pt idx="29">
                <c:v>15</c:v>
              </c:pt>
              <c:pt idx="30">
                <c:v>20</c:v>
              </c:pt>
              <c:pt idx="31">
                <c:v>24</c:v>
              </c:pt>
              <c:pt idx="32">
                <c:v>28</c:v>
              </c:pt>
              <c:pt idx="33">
                <c:v>30</c:v>
              </c:pt>
              <c:pt idx="34">
                <c:v>31</c:v>
              </c:pt>
              <c:pt idx="35">
                <c:v>41</c:v>
              </c:pt>
              <c:pt idx="36">
                <c:v>45</c:v>
              </c:pt>
              <c:pt idx="37">
                <c:v>47</c:v>
              </c:pt>
              <c:pt idx="38">
                <c:v>62</c:v>
              </c:pt>
              <c:pt idx="39">
                <c:v>91</c:v>
              </c:pt>
            </c:numLit>
          </c:val>
        </c:ser>
        <c:axId val="7065586"/>
        <c:axId val="63590275"/>
      </c:barChart>
      <c:catAx>
        <c:axId val="7065586"/>
        <c:scaling>
          <c:orientation val="minMax"/>
        </c:scaling>
        <c:axPos val="l"/>
        <c:delete val="0"/>
        <c:numFmt formatCode="General" sourceLinked="1"/>
        <c:majorTickMark val="none"/>
        <c:minorTickMark val="none"/>
        <c:tickLblPos val="nextTo"/>
        <c:spPr>
          <a:ln w="3175">
            <a:solidFill>
              <a:srgbClr val="808080"/>
            </a:solidFill>
          </a:ln>
        </c:spPr>
        <c:crossAx val="63590275"/>
        <c:crosses val="autoZero"/>
        <c:auto val="1"/>
        <c:lblOffset val="100"/>
        <c:tickLblSkip val="1"/>
        <c:noMultiLvlLbl val="0"/>
      </c:catAx>
      <c:valAx>
        <c:axId val="63590275"/>
        <c:scaling>
          <c:orientation val="minMax"/>
        </c:scaling>
        <c:axPos val="b"/>
        <c:delete val="0"/>
        <c:numFmt formatCode="#,##0" sourceLinked="0"/>
        <c:majorTickMark val="out"/>
        <c:minorTickMark val="none"/>
        <c:tickLblPos val="nextTo"/>
        <c:spPr>
          <a:ln w="3175">
            <a:solidFill>
              <a:srgbClr val="808080"/>
            </a:solidFill>
          </a:ln>
        </c:spPr>
        <c:crossAx val="70655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Energy Consumption by End Use in 2014 - Delivered Energy (PJ)</a:t>
            </a:r>
          </a:p>
        </c:rich>
      </c:tx>
      <c:layout>
        <c:manualLayout>
          <c:xMode val="factor"/>
          <c:yMode val="factor"/>
          <c:x val="-0.0015"/>
          <c:y val="-0.014"/>
        </c:manualLayout>
      </c:layout>
      <c:spPr>
        <a:noFill/>
        <a:ln w="3175">
          <a:noFill/>
        </a:ln>
      </c:spPr>
    </c:title>
    <c:plotArea>
      <c:layout>
        <c:manualLayout>
          <c:xMode val="edge"/>
          <c:yMode val="edge"/>
          <c:x val="-0.00525"/>
          <c:y val="0.11275"/>
          <c:w val="0.96325"/>
          <c:h val="0.881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0"/>
              <c:pt idx="0">
                <c:v>Low Temperature Heat (&lt;100 C), Clothes Drying</c:v>
              </c:pt>
              <c:pt idx="1">
                <c:v>Transport, Rail </c:v>
              </c:pt>
              <c:pt idx="2">
                <c:v>Iron and Steel Manufacturing</c:v>
              </c:pt>
              <c:pt idx="3">
                <c:v>Space Cooling</c:v>
              </c:pt>
              <c:pt idx="4">
                <c:v>Intermediate Heat (100-300 C), Cooking</c:v>
              </c:pt>
              <c:pt idx="5">
                <c:v>Low Temperature Heat (&lt;100 C), Process Requirements</c:v>
              </c:pt>
              <c:pt idx="6">
                <c:v>Transport, Sea </c:v>
              </c:pt>
              <c:pt idx="7">
                <c:v>Pumping</c:v>
              </c:pt>
              <c:pt idx="8">
                <c:v>Transport, Air </c:v>
              </c:pt>
              <c:pt idx="9">
                <c:v>Electronics and Other Electrical Uses</c:v>
              </c:pt>
              <c:pt idx="10">
                <c:v>Lighting</c:v>
              </c:pt>
              <c:pt idx="11">
                <c:v>Refrigeration</c:v>
              </c:pt>
              <c:pt idx="12">
                <c:v>Motive Power, Stationary</c:v>
              </c:pt>
              <c:pt idx="13">
                <c:v>Aluminium Manufacturing</c:v>
              </c:pt>
              <c:pt idx="14">
                <c:v>Low Temperature Heat (&lt;100 C), Water Heating</c:v>
              </c:pt>
              <c:pt idx="15">
                <c:v>Motive Power, Mobile</c:v>
              </c:pt>
              <c:pt idx="16">
                <c:v>High Temperature Heat (&gt;300 C), Process Requirements</c:v>
              </c:pt>
              <c:pt idx="17">
                <c:v>Low Temperature Heat (&lt;100 C), Space Heating</c:v>
              </c:pt>
              <c:pt idx="18">
                <c:v>Intermediate Heat (100-300 C), Process Requirements</c:v>
              </c:pt>
              <c:pt idx="19">
                <c:v>Transport, Land </c:v>
              </c:pt>
            </c:strLit>
          </c:cat>
          <c:val>
            <c:numLit>
              <c:ptCount val="20"/>
              <c:pt idx="0">
                <c:v>1.03995681404164</c:v>
              </c:pt>
              <c:pt idx="1">
                <c:v>2.47985232144775</c:v>
              </c:pt>
              <c:pt idx="2">
                <c:v>2.60542362302504</c:v>
              </c:pt>
              <c:pt idx="3">
                <c:v>2.80363878815096</c:v>
              </c:pt>
              <c:pt idx="4">
                <c:v>5.97036068933815</c:v>
              </c:pt>
              <c:pt idx="5">
                <c:v>7.70158271514162</c:v>
              </c:pt>
              <c:pt idx="6">
                <c:v>7.78558461447313</c:v>
              </c:pt>
              <c:pt idx="7">
                <c:v>9.02896276611865</c:v>
              </c:pt>
              <c:pt idx="8">
                <c:v>12.3841255747034</c:v>
              </c:pt>
              <c:pt idx="9">
                <c:v>12.6640199872708</c:v>
              </c:pt>
              <c:pt idx="10">
                <c:v>15.1731970663991</c:v>
              </c:pt>
              <c:pt idx="11">
                <c:v>17.727492493736</c:v>
              </c:pt>
              <c:pt idx="12">
                <c:v>21.2624107530751</c:v>
              </c:pt>
              <c:pt idx="13">
                <c:v>21.6350621390457</c:v>
              </c:pt>
              <c:pt idx="14">
                <c:v>31.3637362407676</c:v>
              </c:pt>
              <c:pt idx="15">
                <c:v>33.6417523179136</c:v>
              </c:pt>
              <c:pt idx="16">
                <c:v>37.2137453154096</c:v>
              </c:pt>
              <c:pt idx="17">
                <c:v>40.8291272173375</c:v>
              </c:pt>
              <c:pt idx="18">
                <c:v>106.827319623662</c:v>
              </c:pt>
              <c:pt idx="19">
                <c:v>182.644326972284</c:v>
              </c:pt>
            </c:numLit>
          </c:val>
        </c:ser>
        <c:axId val="35441564"/>
        <c:axId val="50538621"/>
      </c:barChart>
      <c:catAx>
        <c:axId val="35441564"/>
        <c:scaling>
          <c:orientation val="minMax"/>
        </c:scaling>
        <c:axPos val="l"/>
        <c:delete val="0"/>
        <c:numFmt formatCode="#,##0" sourceLinked="0"/>
        <c:majorTickMark val="none"/>
        <c:minorTickMark val="none"/>
        <c:tickLblPos val="nextTo"/>
        <c:spPr>
          <a:ln w="3175">
            <a:solidFill>
              <a:srgbClr val="808080"/>
            </a:solidFill>
          </a:ln>
        </c:spPr>
        <c:crossAx val="50538621"/>
        <c:crosses val="autoZero"/>
        <c:auto val="1"/>
        <c:lblOffset val="100"/>
        <c:tickLblSkip val="1"/>
        <c:noMultiLvlLbl val="0"/>
      </c:catAx>
      <c:valAx>
        <c:axId val="50538621"/>
        <c:scaling>
          <c:orientation val="minMax"/>
        </c:scaling>
        <c:axPos val="b"/>
        <c:delete val="0"/>
        <c:numFmt formatCode="#,##0" sourceLinked="0"/>
        <c:majorTickMark val="out"/>
        <c:minorTickMark val="none"/>
        <c:tickLblPos val="nextTo"/>
        <c:spPr>
          <a:ln w="3175">
            <a:solidFill>
              <a:srgbClr val="808080"/>
            </a:solidFill>
          </a:ln>
        </c:spPr>
        <c:crossAx val="354415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Energy Consumption by Technology in 2014 - Delivered Energy (PJ)</a:t>
            </a:r>
          </a:p>
        </c:rich>
      </c:tx>
      <c:layout>
        <c:manualLayout>
          <c:xMode val="factor"/>
          <c:yMode val="factor"/>
          <c:x val="-0.00125"/>
          <c:y val="-0.01375"/>
        </c:manualLayout>
      </c:layout>
      <c:spPr>
        <a:noFill/>
        <a:ln w="3175">
          <a:noFill/>
        </a:ln>
      </c:spPr>
    </c:title>
    <c:plotArea>
      <c:layout>
        <c:manualLayout>
          <c:xMode val="edge"/>
          <c:yMode val="edge"/>
          <c:x val="0.00075"/>
          <c:y val="0.09175"/>
          <c:w val="0.987"/>
          <c:h val="0.908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5"/>
              <c:pt idx="0">
                <c:v>Cooking Elements</c:v>
              </c:pt>
              <c:pt idx="1">
                <c:v>Open Fire, with Wetback</c:v>
              </c:pt>
              <c:pt idx="2">
                <c:v>Clothes Dryer</c:v>
              </c:pt>
              <c:pt idx="3">
                <c:v>Industrial Ovens</c:v>
              </c:pt>
              <c:pt idx="4">
                <c:v>Stationary Engine</c:v>
              </c:pt>
              <c:pt idx="5">
                <c:v>Locomotive (Rail)</c:v>
              </c:pt>
              <c:pt idx="6">
                <c:v>Heat Pump (for Cooling)</c:v>
              </c:pt>
              <c:pt idx="7">
                <c:v>Open Fire</c:v>
              </c:pt>
              <c:pt idx="8">
                <c:v>Heat Pump (for Heating)</c:v>
              </c:pt>
              <c:pt idx="9">
                <c:v>Cooking Ovens</c:v>
              </c:pt>
              <c:pt idx="10">
                <c:v>Pump Systems (for Fluids, etc.)</c:v>
              </c:pt>
              <c:pt idx="11">
                <c:v>Direct Heat</c:v>
              </c:pt>
              <c:pt idx="12">
                <c:v>Internal Combustion Engine (Sea Transport)</c:v>
              </c:pt>
              <c:pt idx="13">
                <c:v>Burner (Direct Heat)</c:v>
              </c:pt>
              <c:pt idx="14">
                <c:v>Aircraft</c:v>
              </c:pt>
              <c:pt idx="15">
                <c:v>Resistance Heater</c:v>
              </c:pt>
              <c:pt idx="16">
                <c:v>Electronics</c:v>
              </c:pt>
              <c:pt idx="17">
                <c:v>Lights</c:v>
              </c:pt>
              <c:pt idx="18">
                <c:v>Furnace/Kiln</c:v>
              </c:pt>
              <c:pt idx="19">
                <c:v>Refrigeration Systems</c:v>
              </c:pt>
              <c:pt idx="20">
                <c:v>Electric Motor</c:v>
              </c:pt>
              <c:pt idx="21">
                <c:v>Hot Water Cylinder</c:v>
              </c:pt>
              <c:pt idx="22">
                <c:v>Electric Furnace</c:v>
              </c:pt>
              <c:pt idx="23">
                <c:v>Boiler Systems</c:v>
              </c:pt>
              <c:pt idx="24">
                <c:v>Internal Combustion Engine (Land Transport)</c:v>
              </c:pt>
            </c:strLit>
          </c:cat>
          <c:val>
            <c:numLit>
              <c:ptCount val="25"/>
              <c:pt idx="0">
                <c:v>0.262570455099006</c:v>
              </c:pt>
              <c:pt idx="1">
                <c:v>0.526878726174207</c:v>
              </c:pt>
              <c:pt idx="2">
                <c:v>1.03995681404164</c:v>
              </c:pt>
              <c:pt idx="3">
                <c:v>1.39464549977571</c:v>
              </c:pt>
              <c:pt idx="4">
                <c:v>1.43197508472585</c:v>
              </c:pt>
              <c:pt idx="5">
                <c:v>2.27082132144775</c:v>
              </c:pt>
              <c:pt idx="6">
                <c:v>2.80363878815096</c:v>
              </c:pt>
              <c:pt idx="7">
                <c:v>4.4963651550818</c:v>
              </c:pt>
              <c:pt idx="8">
                <c:v>5.20748234038556</c:v>
              </c:pt>
              <c:pt idx="9">
                <c:v>5.70779023423915</c:v>
              </c:pt>
              <c:pt idx="10">
                <c:v>9.02896276611865</c:v>
              </c:pt>
              <c:pt idx="11">
                <c:v>11.6610305081254</c:v>
              </c:pt>
              <c:pt idx="12">
                <c:v>11.801793061288</c:v>
              </c:pt>
              <c:pt idx="13">
                <c:v>12.2348772964701</c:v>
              </c:pt>
              <c:pt idx="14">
                <c:v>12.3841255747034</c:v>
              </c:pt>
              <c:pt idx="15">
                <c:v>12.5315804437099</c:v>
              </c:pt>
              <c:pt idx="16">
                <c:v>12.6640199872708</c:v>
              </c:pt>
              <c:pt idx="17">
                <c:v>15.1731970663991</c:v>
              </c:pt>
              <c:pt idx="18">
                <c:v>16.8307881065989</c:v>
              </c:pt>
              <c:pt idx="19">
                <c:v>17.727492493736</c:v>
              </c:pt>
              <c:pt idx="20">
                <c:v>20.1287342662584</c:v>
              </c:pt>
              <c:pt idx="21">
                <c:v>21.9369761989038</c:v>
              </c:pt>
              <c:pt idx="22">
                <c:v>23.4663523948268</c:v>
              </c:pt>
              <c:pt idx="23">
                <c:v>137.889020204336</c:v>
              </c:pt>
              <c:pt idx="24">
                <c:v>212.180603245474</c:v>
              </c:pt>
            </c:numLit>
          </c:val>
        </c:ser>
        <c:axId val="52194406"/>
        <c:axId val="67096471"/>
      </c:barChart>
      <c:catAx>
        <c:axId val="52194406"/>
        <c:scaling>
          <c:orientation val="minMax"/>
        </c:scaling>
        <c:axPos val="l"/>
        <c:delete val="0"/>
        <c:numFmt formatCode="General" sourceLinked="1"/>
        <c:majorTickMark val="none"/>
        <c:minorTickMark val="none"/>
        <c:tickLblPos val="nextTo"/>
        <c:spPr>
          <a:ln w="3175">
            <a:solidFill>
              <a:srgbClr val="808080"/>
            </a:solidFill>
          </a:ln>
        </c:spPr>
        <c:crossAx val="67096471"/>
        <c:crosses val="autoZero"/>
        <c:auto val="1"/>
        <c:lblOffset val="100"/>
        <c:tickLblSkip val="1"/>
        <c:noMultiLvlLbl val="0"/>
      </c:catAx>
      <c:valAx>
        <c:axId val="67096471"/>
        <c:scaling>
          <c:orientation val="minMax"/>
        </c:scaling>
        <c:axPos val="b"/>
        <c:delete val="0"/>
        <c:numFmt formatCode="#,##0_ ;\-#,##0\ " sourceLinked="0"/>
        <c:majorTickMark val="out"/>
        <c:minorTickMark val="none"/>
        <c:tickLblPos val="nextTo"/>
        <c:spPr>
          <a:ln w="3175">
            <a:solidFill>
              <a:srgbClr val="808080"/>
            </a:solidFill>
          </a:ln>
        </c:spPr>
        <c:crossAx val="521944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Energy Consumption Share by Fuel in 2014 - Delivered Energy</a:t>
            </a:r>
          </a:p>
        </c:rich>
      </c:tx>
      <c:layout>
        <c:manualLayout>
          <c:xMode val="factor"/>
          <c:yMode val="factor"/>
          <c:x val="0.00925"/>
          <c:y val="-0.00675"/>
        </c:manualLayout>
      </c:layout>
      <c:spPr>
        <a:noFill/>
        <a:ln w="3175">
          <a:noFill/>
        </a:ln>
      </c:spPr>
    </c:title>
    <c:plotArea>
      <c:layout>
        <c:manualLayout>
          <c:xMode val="edge"/>
          <c:yMode val="edge"/>
          <c:x val="0.246"/>
          <c:y val="0.24125"/>
          <c:w val="0.52175"/>
          <c:h val="0.64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D99694"/>
              </a:solidFill>
              <a:ln w="3175">
                <a:noFill/>
              </a:ln>
            </c:spPr>
          </c:dPt>
          <c:dPt>
            <c:idx val="3"/>
            <c:spPr>
              <a:solidFill>
                <a:srgbClr val="695185"/>
              </a:solidFill>
              <a:ln w="3175">
                <a:noFill/>
              </a:ln>
            </c:spPr>
          </c:dPt>
          <c:dPt>
            <c:idx val="4"/>
            <c:spPr>
              <a:solidFill>
                <a:srgbClr val="00B050"/>
              </a:solidFill>
              <a:ln w="3175">
                <a:noFill/>
              </a:ln>
            </c:spPr>
          </c:dPt>
          <c:dPt>
            <c:idx val="5"/>
            <c:spPr>
              <a:solidFill>
                <a:srgbClr val="00B0F0"/>
              </a:solidFill>
              <a:ln w="3175">
                <a:noFill/>
              </a:ln>
            </c:spPr>
          </c:dPt>
          <c:dPt>
            <c:idx val="6"/>
            <c:spPr>
              <a:solidFill>
                <a:srgbClr val="000000"/>
              </a:solidFill>
              <a:ln w="3175">
                <a:noFill/>
              </a:ln>
            </c:spPr>
          </c:dPt>
          <c:dPt>
            <c:idx val="7"/>
            <c:spPr>
              <a:solidFill>
                <a:srgbClr val="7F7F7F"/>
              </a:solidFill>
              <a:ln w="3175">
                <a:noFill/>
              </a:ln>
            </c:spPr>
          </c:dPt>
          <c:dPt>
            <c:idx val="8"/>
            <c:spPr>
              <a:solidFill>
                <a:srgbClr val="92D050"/>
              </a:solidFill>
              <a:ln w="3175">
                <a:noFill/>
              </a:ln>
            </c:spPr>
          </c:dPt>
          <c:dPt>
            <c:idx val="9"/>
            <c:spPr>
              <a:solidFill>
                <a:srgbClr val="FFFF00"/>
              </a:solidFill>
              <a:ln w="3175">
                <a:noFill/>
              </a:ln>
            </c:spPr>
          </c:dPt>
          <c:dPt>
            <c:idx val="10"/>
            <c:spPr>
              <a:solidFill>
                <a:srgbClr val="FF0000"/>
              </a:solidFill>
              <a:ln w="3175">
                <a:noFill/>
              </a:ln>
            </c:spPr>
          </c:dPt>
          <c:dPt>
            <c:idx val="11"/>
            <c:spPr>
              <a:solidFill>
                <a:srgbClr val="F79646"/>
              </a:solidFill>
              <a:ln w="3175">
                <a:noFill/>
              </a:ln>
            </c:spPr>
          </c:dPt>
          <c:dPt>
            <c:idx val="12"/>
            <c:spPr>
              <a:solidFill>
                <a:srgbClr val="558ED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11"/>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dLblPos val="outEnd"/>
              <c:showLegendKey val="0"/>
              <c:showVal val="0"/>
              <c:showBubbleSize val="0"/>
              <c:showCatName val="1"/>
              <c:showSerName val="0"/>
              <c:showPercent val="1"/>
            </c:dLbl>
            <c:numFmt formatCode="General" sourceLinked="0"/>
            <c:dLblPos val="outEnd"/>
            <c:showLegendKey val="0"/>
            <c:showVal val="0"/>
            <c:showBubbleSize val="0"/>
            <c:showCatName val="1"/>
            <c:showSerName val="0"/>
            <c:showLeaderLines val="1"/>
            <c:showPercent val="1"/>
          </c:dLbls>
          <c:cat>
            <c:strLit>
              <c:ptCount val="13"/>
              <c:pt idx="0">
                <c:v>Biogas</c:v>
              </c:pt>
              <c:pt idx="1">
                <c:v>Solar</c:v>
              </c:pt>
              <c:pt idx="2">
                <c:v>LPG</c:v>
              </c:pt>
              <c:pt idx="3">
                <c:v>Fuel Oil</c:v>
              </c:pt>
              <c:pt idx="4">
                <c:v>Geothermal</c:v>
              </c:pt>
              <c:pt idx="5">
                <c:v>Aviation Fuel/Kerosene</c:v>
              </c:pt>
              <c:pt idx="6">
                <c:v>Black Liquor</c:v>
              </c:pt>
              <c:pt idx="7">
                <c:v>Coal</c:v>
              </c:pt>
              <c:pt idx="8">
                <c:v>Wood</c:v>
              </c:pt>
              <c:pt idx="9">
                <c:v>Natural Gas</c:v>
              </c:pt>
              <c:pt idx="10">
                <c:v>Petrol</c:v>
              </c:pt>
              <c:pt idx="11">
                <c:v>Diesel</c:v>
              </c:pt>
              <c:pt idx="12">
                <c:v>Electricity</c:v>
              </c:pt>
            </c:strLit>
          </c:cat>
          <c:val>
            <c:numLit>
              <c:ptCount val="13"/>
              <c:pt idx="0">
                <c:v>0.33026164</c:v>
              </c:pt>
              <c:pt idx="1">
                <c:v>0.363999999999999</c:v>
              </c:pt>
              <c:pt idx="2">
                <c:v>7.52385943216071</c:v>
              </c:pt>
              <c:pt idx="3">
                <c:v>7.62040327527759</c:v>
              </c:pt>
              <c:pt idx="4">
                <c:v>11.6610305081254</c:v>
              </c:pt>
              <c:pt idx="5">
                <c:v>12.3841255747034</c:v>
              </c:pt>
              <c:pt idx="6">
                <c:v>17.7367924743443</c:v>
              </c:pt>
              <c:pt idx="7">
                <c:v>26.9531731930445</c:v>
              </c:pt>
              <c:pt idx="8">
                <c:v>35.48382932924</c:v>
              </c:pt>
              <c:pt idx="9">
                <c:v>84.9436456007295</c:v>
              </c:pt>
              <c:pt idx="10">
                <c:v>106.218547703511</c:v>
              </c:pt>
              <c:pt idx="11">
                <c:v>120.331040810783</c:v>
              </c:pt>
              <c:pt idx="12">
                <c:v>141.230968491421</c:v>
              </c:pt>
            </c:numLit>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Energy Consumption by Fuel in 2014 - End Use Energy (PJ)</a:t>
            </a:r>
          </a:p>
        </c:rich>
      </c:tx>
      <c:layout>
        <c:manualLayout>
          <c:xMode val="factor"/>
          <c:yMode val="factor"/>
          <c:x val="-0.0015"/>
          <c:y val="-0.01375"/>
        </c:manualLayout>
      </c:layout>
      <c:spPr>
        <a:noFill/>
        <a:ln w="3175">
          <a:noFill/>
        </a:ln>
      </c:spPr>
    </c:title>
    <c:plotArea>
      <c:layout>
        <c:manualLayout>
          <c:xMode val="edge"/>
          <c:yMode val="edge"/>
          <c:x val="0.0035"/>
          <c:y val="0.10625"/>
          <c:w val="0.983"/>
          <c:h val="0.894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Lit>
              <c:ptCount val="13"/>
              <c:pt idx="0">
                <c:v>Biogas</c:v>
              </c:pt>
              <c:pt idx="1">
                <c:v>Solar</c:v>
              </c:pt>
              <c:pt idx="2">
                <c:v>Fuel Oil</c:v>
              </c:pt>
              <c:pt idx="3">
                <c:v>Aviation Fuel/Kerosene</c:v>
              </c:pt>
              <c:pt idx="4">
                <c:v>LPG</c:v>
              </c:pt>
              <c:pt idx="5">
                <c:v>Geothermal</c:v>
              </c:pt>
              <c:pt idx="6">
                <c:v>Black Liquor</c:v>
              </c:pt>
              <c:pt idx="7">
                <c:v>Petrol</c:v>
              </c:pt>
              <c:pt idx="8">
                <c:v>Coal</c:v>
              </c:pt>
              <c:pt idx="9">
                <c:v>Wood</c:v>
              </c:pt>
              <c:pt idx="10">
                <c:v>Diesel</c:v>
              </c:pt>
              <c:pt idx="11">
                <c:v>Natural Gas</c:v>
              </c:pt>
              <c:pt idx="12">
                <c:v>Electricity</c:v>
              </c:pt>
            </c:strLit>
          </c:cat>
          <c:val>
            <c:numLit>
              <c:ptCount val="13"/>
              <c:pt idx="0">
                <c:v>0.280722393999999</c:v>
              </c:pt>
              <c:pt idx="1">
                <c:v>0.618799999999999</c:v>
              </c:pt>
              <c:pt idx="2">
                <c:v>1.54416963429034</c:v>
              </c:pt>
              <c:pt idx="3">
                <c:v>3.5914119746107</c:v>
              </c:pt>
              <c:pt idx="4">
                <c:v>4.60118342074713</c:v>
              </c:pt>
              <c:pt idx="5">
                <c:v>9.85862668568489</c:v>
              </c:pt>
              <c:pt idx="6">
                <c:v>10.6420754846066</c:v>
              </c:pt>
              <c:pt idx="7">
                <c:v>11.2308025721726</c:v>
              </c:pt>
              <c:pt idx="8">
                <c:v>19.7400903350822</c:v>
              </c:pt>
              <c:pt idx="9">
                <c:v>22.0186079352881</c:v>
              </c:pt>
              <c:pt idx="10">
                <c:v>23.4038814368358</c:v>
              </c:pt>
              <c:pt idx="11">
                <c:v>67.61382394191</c:v>
              </c:pt>
              <c:pt idx="12">
                <c:v>140.913996339874</c:v>
              </c:pt>
            </c:numLit>
          </c:val>
        </c:ser>
        <c:axId val="66997328"/>
        <c:axId val="66105041"/>
      </c:barChart>
      <c:catAx>
        <c:axId val="66997328"/>
        <c:scaling>
          <c:orientation val="minMax"/>
        </c:scaling>
        <c:axPos val="l"/>
        <c:delete val="0"/>
        <c:numFmt formatCode="General" sourceLinked="1"/>
        <c:majorTickMark val="none"/>
        <c:minorTickMark val="none"/>
        <c:tickLblPos val="nextTo"/>
        <c:spPr>
          <a:ln w="3175">
            <a:solidFill>
              <a:srgbClr val="808080"/>
            </a:solidFill>
          </a:ln>
        </c:spPr>
        <c:crossAx val="66105041"/>
        <c:crosses val="autoZero"/>
        <c:auto val="1"/>
        <c:lblOffset val="100"/>
        <c:tickLblSkip val="1"/>
        <c:noMultiLvlLbl val="0"/>
      </c:catAx>
      <c:valAx>
        <c:axId val="66105041"/>
        <c:scaling>
          <c:orientation val="minMax"/>
        </c:scaling>
        <c:axPos val="b"/>
        <c:delete val="0"/>
        <c:numFmt formatCode="#,##0" sourceLinked="0"/>
        <c:majorTickMark val="out"/>
        <c:minorTickMark val="none"/>
        <c:tickLblPos val="nextTo"/>
        <c:spPr>
          <a:ln w="3175">
            <a:solidFill>
              <a:srgbClr val="808080"/>
            </a:solidFill>
          </a:ln>
        </c:spPr>
        <c:crossAx val="669973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Calibri"/>
                <a:ea typeface="Calibri"/>
                <a:cs typeface="Calibri"/>
              </a:rPr>
              <a:t>Energy Consumption Share by Fuel in 2014 - End Use Energy</a:t>
            </a:r>
          </a:p>
        </c:rich>
      </c:tx>
      <c:layout>
        <c:manualLayout>
          <c:xMode val="factor"/>
          <c:yMode val="factor"/>
          <c:x val="-0.00175"/>
          <c:y val="-0.0225"/>
        </c:manualLayout>
      </c:layout>
      <c:spPr>
        <a:noFill/>
        <a:ln w="3175">
          <a:noFill/>
        </a:ln>
      </c:spPr>
    </c:title>
    <c:plotArea>
      <c:layout>
        <c:manualLayout>
          <c:xMode val="edge"/>
          <c:yMode val="edge"/>
          <c:x val="0.244"/>
          <c:y val="0.27175"/>
          <c:w val="0.50725"/>
          <c:h val="0.644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D99694"/>
              </a:solidFill>
              <a:ln w="3175">
                <a:noFill/>
              </a:ln>
            </c:spPr>
          </c:dPt>
          <c:dPt>
            <c:idx val="3"/>
            <c:spPr>
              <a:solidFill>
                <a:srgbClr val="695185"/>
              </a:solidFill>
              <a:ln w="3175">
                <a:noFill/>
              </a:ln>
            </c:spPr>
          </c:dPt>
          <c:dPt>
            <c:idx val="4"/>
            <c:spPr>
              <a:solidFill>
                <a:srgbClr val="00B050"/>
              </a:solidFill>
              <a:ln w="3175">
                <a:noFill/>
              </a:ln>
            </c:spPr>
          </c:dPt>
          <c:dPt>
            <c:idx val="5"/>
            <c:spPr>
              <a:solidFill>
                <a:srgbClr val="00B0F0"/>
              </a:solidFill>
              <a:ln w="3175">
                <a:noFill/>
              </a:ln>
            </c:spPr>
          </c:dPt>
          <c:dPt>
            <c:idx val="6"/>
            <c:spPr>
              <a:solidFill>
                <a:srgbClr val="000000"/>
              </a:solidFill>
              <a:ln w="3175">
                <a:noFill/>
              </a:ln>
            </c:spPr>
          </c:dPt>
          <c:dPt>
            <c:idx val="7"/>
            <c:spPr>
              <a:solidFill>
                <a:srgbClr val="7F7F7F"/>
              </a:solidFill>
              <a:ln w="3175">
                <a:noFill/>
              </a:ln>
            </c:spPr>
          </c:dPt>
          <c:dPt>
            <c:idx val="8"/>
            <c:spPr>
              <a:solidFill>
                <a:srgbClr val="92D050"/>
              </a:solidFill>
              <a:ln w="3175">
                <a:noFill/>
              </a:ln>
            </c:spPr>
          </c:dPt>
          <c:dPt>
            <c:idx val="9"/>
            <c:spPr>
              <a:solidFill>
                <a:srgbClr val="FFFF00"/>
              </a:solidFill>
              <a:ln w="3175">
                <a:noFill/>
              </a:ln>
            </c:spPr>
          </c:dPt>
          <c:dPt>
            <c:idx val="10"/>
            <c:spPr>
              <a:solidFill>
                <a:srgbClr val="FF0000"/>
              </a:solidFill>
              <a:ln w="3175">
                <a:noFill/>
              </a:ln>
            </c:spPr>
          </c:dPt>
          <c:dPt>
            <c:idx val="11"/>
            <c:spPr>
              <a:solidFill>
                <a:srgbClr val="F79646"/>
              </a:solidFill>
              <a:ln w="3175">
                <a:noFill/>
              </a:ln>
            </c:spPr>
          </c:dPt>
          <c:dPt>
            <c:idx val="12"/>
            <c:spPr>
              <a:solidFill>
                <a:srgbClr val="558ED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0"/>
              <c:showBubbleSize val="0"/>
              <c:showCatName val="1"/>
              <c:showSerName val="0"/>
              <c:showPercent val="1"/>
            </c:dLbl>
            <c:numFmt formatCode="General" sourceLinked="0"/>
            <c:dLblPos val="outEnd"/>
            <c:showLegendKey val="0"/>
            <c:showVal val="0"/>
            <c:showBubbleSize val="0"/>
            <c:showCatName val="1"/>
            <c:showSerName val="0"/>
            <c:showLeaderLines val="1"/>
            <c:showPercent val="1"/>
          </c:dLbls>
          <c:cat>
            <c:strLit>
              <c:ptCount val="13"/>
              <c:pt idx="0">
                <c:v>Biogas</c:v>
              </c:pt>
              <c:pt idx="1">
                <c:v>Solar</c:v>
              </c:pt>
              <c:pt idx="2">
                <c:v>Fuel Oil</c:v>
              </c:pt>
              <c:pt idx="3">
                <c:v>Aviation Fuel/Kerosene</c:v>
              </c:pt>
              <c:pt idx="4">
                <c:v>LPG</c:v>
              </c:pt>
              <c:pt idx="5">
                <c:v>Geothermal</c:v>
              </c:pt>
              <c:pt idx="6">
                <c:v>Black Liquor</c:v>
              </c:pt>
              <c:pt idx="7">
                <c:v>Petrol</c:v>
              </c:pt>
              <c:pt idx="8">
                <c:v>Coal</c:v>
              </c:pt>
              <c:pt idx="9">
                <c:v>Wood</c:v>
              </c:pt>
              <c:pt idx="10">
                <c:v>Diesel</c:v>
              </c:pt>
              <c:pt idx="11">
                <c:v>Natural Gas</c:v>
              </c:pt>
              <c:pt idx="12">
                <c:v>Electricity</c:v>
              </c:pt>
            </c:strLit>
          </c:cat>
          <c:val>
            <c:numLit>
              <c:ptCount val="13"/>
              <c:pt idx="0">
                <c:v>0.280722393999999</c:v>
              </c:pt>
              <c:pt idx="1">
                <c:v>0.618799999999999</c:v>
              </c:pt>
              <c:pt idx="2">
                <c:v>1.54416963429034</c:v>
              </c:pt>
              <c:pt idx="3">
                <c:v>3.5914119746107</c:v>
              </c:pt>
              <c:pt idx="4">
                <c:v>4.60118342074713</c:v>
              </c:pt>
              <c:pt idx="5">
                <c:v>9.85862668568489</c:v>
              </c:pt>
              <c:pt idx="6">
                <c:v>10.6420754846066</c:v>
              </c:pt>
              <c:pt idx="7">
                <c:v>11.2308025721726</c:v>
              </c:pt>
              <c:pt idx="8">
                <c:v>19.7400903350822</c:v>
              </c:pt>
              <c:pt idx="9">
                <c:v>22.0186079352881</c:v>
              </c:pt>
              <c:pt idx="10">
                <c:v>23.4038814368358</c:v>
              </c:pt>
              <c:pt idx="11">
                <c:v>67.61382394191</c:v>
              </c:pt>
              <c:pt idx="12">
                <c:v>140.913996339874</c:v>
              </c:pt>
            </c:numLit>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Energy Consumption by End Use in 2014 - End Use Energy (PJ)</a:t>
            </a:r>
          </a:p>
        </c:rich>
      </c:tx>
      <c:layout>
        <c:manualLayout>
          <c:xMode val="factor"/>
          <c:yMode val="factor"/>
          <c:x val="-0.00275"/>
          <c:y val="-0.01375"/>
        </c:manualLayout>
      </c:layout>
      <c:spPr>
        <a:noFill/>
        <a:ln w="3175">
          <a:noFill/>
        </a:ln>
      </c:spPr>
    </c:title>
    <c:plotArea>
      <c:layout>
        <c:manualLayout>
          <c:xMode val="edge"/>
          <c:yMode val="edge"/>
          <c:x val="-0.01125"/>
          <c:y val="0.11275"/>
          <c:w val="0.9655"/>
          <c:h val="0.879"/>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Lit>
              <c:ptCount val="20"/>
              <c:pt idx="0">
                <c:v>Low Temperature Heat (&lt;100 C), Clothes Drying</c:v>
              </c:pt>
              <c:pt idx="1">
                <c:v>Iron and Steel Manufacturing</c:v>
              </c:pt>
              <c:pt idx="2">
                <c:v>Transport, Rail </c:v>
              </c:pt>
              <c:pt idx="3">
                <c:v>Transport, Sea </c:v>
              </c:pt>
              <c:pt idx="4">
                <c:v>Intermediate Heat (100-300 C), Cooking</c:v>
              </c:pt>
              <c:pt idx="5">
                <c:v>Transport, Air </c:v>
              </c:pt>
              <c:pt idx="6">
                <c:v>Lighting</c:v>
              </c:pt>
              <c:pt idx="7">
                <c:v>Motive Power, Mobile</c:v>
              </c:pt>
              <c:pt idx="8">
                <c:v>Pumping</c:v>
              </c:pt>
              <c:pt idx="9">
                <c:v>Low Temperature Heat (&lt;100 C), Process Requirements</c:v>
              </c:pt>
              <c:pt idx="10">
                <c:v>Space Cooling</c:v>
              </c:pt>
              <c:pt idx="11">
                <c:v>Aluminium Manufacturing</c:v>
              </c:pt>
              <c:pt idx="12">
                <c:v>Electronics and Other Electrical Uses</c:v>
              </c:pt>
              <c:pt idx="13">
                <c:v>Motive Power, Stationary</c:v>
              </c:pt>
              <c:pt idx="14">
                <c:v>Transport, Land </c:v>
              </c:pt>
              <c:pt idx="15">
                <c:v>Low Temperature Heat (&lt;100 C), Water Heating</c:v>
              </c:pt>
              <c:pt idx="16">
                <c:v>High Temperature Heat (&gt;300 C), Process Requirements</c:v>
              </c:pt>
              <c:pt idx="17">
                <c:v>Refrigeration</c:v>
              </c:pt>
              <c:pt idx="18">
                <c:v>Low Temperature Heat (&lt;100 C), Space Heating</c:v>
              </c:pt>
              <c:pt idx="19">
                <c:v>Intermediate Heat (100-300 C), Process Requirements</c:v>
              </c:pt>
            </c:strLit>
          </c:cat>
          <c:val>
            <c:numLit>
              <c:ptCount val="20"/>
              <c:pt idx="0">
                <c:v>0.259989203510411</c:v>
              </c:pt>
              <c:pt idx="1">
                <c:v>0.286596598532754</c:v>
              </c:pt>
              <c:pt idx="2">
                <c:v>0.856905433244775</c:v>
              </c:pt>
              <c:pt idx="3">
                <c:v>1.16441597398729</c:v>
              </c:pt>
              <c:pt idx="4">
                <c:v>1.28088523644386</c:v>
              </c:pt>
              <c:pt idx="5">
                <c:v>3.5914119746107</c:v>
              </c:pt>
              <c:pt idx="6">
                <c:v>4.35737495488213</c:v>
              </c:pt>
              <c:pt idx="7">
                <c:v>5.25160864648759</c:v>
              </c:pt>
              <c:pt idx="8">
                <c:v>6.77172207458899</c:v>
              </c:pt>
              <c:pt idx="9">
                <c:v>8.25617700200664</c:v>
              </c:pt>
              <c:pt idx="10">
                <c:v>9.25200800089817</c:v>
              </c:pt>
              <c:pt idx="11">
                <c:v>9.51942734118013</c:v>
              </c:pt>
              <c:pt idx="12">
                <c:v>11.3976179885437</c:v>
              </c:pt>
              <c:pt idx="13">
                <c:v>16.9465586452373</c:v>
              </c:pt>
              <c:pt idx="14">
                <c:v>22.59072532803</c:v>
              </c:pt>
              <c:pt idx="15">
                <c:v>26.5921100234916</c:v>
              </c:pt>
              <c:pt idx="16">
                <c:v>30.0754734175212</c:v>
              </c:pt>
              <c:pt idx="17">
                <c:v>31.9094864887247</c:v>
              </c:pt>
              <c:pt idx="18">
                <c:v>44.1169626708043</c:v>
              </c:pt>
              <c:pt idx="19">
                <c:v>81.5807118491261</c:v>
              </c:pt>
            </c:numLit>
          </c:val>
        </c:ser>
        <c:axId val="58074458"/>
        <c:axId val="52908075"/>
      </c:barChart>
      <c:catAx>
        <c:axId val="58074458"/>
        <c:scaling>
          <c:orientation val="minMax"/>
        </c:scaling>
        <c:axPos val="l"/>
        <c:delete val="0"/>
        <c:numFmt formatCode="#,##0" sourceLinked="0"/>
        <c:majorTickMark val="none"/>
        <c:minorTickMark val="none"/>
        <c:tickLblPos val="nextTo"/>
        <c:spPr>
          <a:ln w="3175">
            <a:solidFill>
              <a:srgbClr val="808080"/>
            </a:solidFill>
          </a:ln>
        </c:spPr>
        <c:crossAx val="52908075"/>
        <c:crosses val="autoZero"/>
        <c:auto val="1"/>
        <c:lblOffset val="100"/>
        <c:tickLblSkip val="1"/>
        <c:noMultiLvlLbl val="0"/>
      </c:catAx>
      <c:valAx>
        <c:axId val="52908075"/>
        <c:scaling>
          <c:orientation val="minMax"/>
        </c:scaling>
        <c:axPos val="b"/>
        <c:delete val="0"/>
        <c:numFmt formatCode="#,##0" sourceLinked="0"/>
        <c:majorTickMark val="out"/>
        <c:minorTickMark val="none"/>
        <c:tickLblPos val="nextTo"/>
        <c:spPr>
          <a:ln w="3175">
            <a:solidFill>
              <a:srgbClr val="808080"/>
            </a:solidFill>
          </a:ln>
        </c:spPr>
        <c:crossAx val="580744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Energy Consumption by Technology in 2014 - End Use Energy (PJ)</a:t>
            </a:r>
          </a:p>
        </c:rich>
      </c:tx>
      <c:layout>
        <c:manualLayout>
          <c:xMode val="factor"/>
          <c:yMode val="factor"/>
          <c:x val="-0.00125"/>
          <c:y val="-0.01375"/>
        </c:manualLayout>
      </c:layout>
      <c:spPr>
        <a:noFill/>
        <a:ln w="3175">
          <a:noFill/>
        </a:ln>
      </c:spPr>
    </c:title>
    <c:plotArea>
      <c:layout>
        <c:manualLayout>
          <c:xMode val="edge"/>
          <c:yMode val="edge"/>
          <c:x val="0.00175"/>
          <c:y val="0.0915"/>
          <c:w val="0.98625"/>
          <c:h val="0.908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Calibri"/>
                      <a:ea typeface="Calibri"/>
                      <a:cs typeface="Calibri"/>
                    </a:defRPr>
                  </a:pPr>
                </a:p>
              </c:txPr>
              <c:numFmt formatCode="#,##0.0" sourceLinked="0"/>
              <c:spPr>
                <a:noFill/>
                <a:ln w="3175">
                  <a:noFill/>
                </a:ln>
              </c:spPr>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Lit>
              <c:ptCount val="25"/>
              <c:pt idx="0">
                <c:v>Cooking Elements</c:v>
              </c:pt>
              <c:pt idx="1">
                <c:v>Open Fire, with Wetback</c:v>
              </c:pt>
              <c:pt idx="2">
                <c:v>Clothes Dryer</c:v>
              </c:pt>
              <c:pt idx="3">
                <c:v>Stationary Engine</c:v>
              </c:pt>
              <c:pt idx="4">
                <c:v>Open Fire</c:v>
              </c:pt>
              <c:pt idx="5">
                <c:v>Locomotive (Rail)</c:v>
              </c:pt>
              <c:pt idx="6">
                <c:v>Industrial Ovens</c:v>
              </c:pt>
              <c:pt idx="7">
                <c:v>Cooking Ovens</c:v>
              </c:pt>
              <c:pt idx="8">
                <c:v>Internal Combustion Engine (Sea Transport)</c:v>
              </c:pt>
              <c:pt idx="9">
                <c:v>Aircraft</c:v>
              </c:pt>
              <c:pt idx="10">
                <c:v>Lights</c:v>
              </c:pt>
              <c:pt idx="11">
                <c:v>Pump Systems (for Fluids, etc.)</c:v>
              </c:pt>
              <c:pt idx="12">
                <c:v>Burner (Direct Heat)</c:v>
              </c:pt>
              <c:pt idx="13">
                <c:v>Heat Pump (for Cooling)</c:v>
              </c:pt>
              <c:pt idx="14">
                <c:v>Direct Heat</c:v>
              </c:pt>
              <c:pt idx="15">
                <c:v>Furnace/Kiln</c:v>
              </c:pt>
              <c:pt idx="16">
                <c:v>Electric Furnace</c:v>
              </c:pt>
              <c:pt idx="17">
                <c:v>Electronics</c:v>
              </c:pt>
              <c:pt idx="18">
                <c:v>Resistance Heater</c:v>
              </c:pt>
              <c:pt idx="19">
                <c:v>Electric Motor</c:v>
              </c:pt>
              <c:pt idx="20">
                <c:v>Hot Water Cylinder</c:v>
              </c:pt>
              <c:pt idx="21">
                <c:v>Heat Pump (for Heating)</c:v>
              </c:pt>
              <c:pt idx="22">
                <c:v>Internal Combustion Engine (Land Transport)</c:v>
              </c:pt>
              <c:pt idx="23">
                <c:v>Refrigeration Systems</c:v>
              </c:pt>
              <c:pt idx="24">
                <c:v>Boiler Systems</c:v>
              </c:pt>
            </c:strLit>
          </c:cat>
          <c:val>
            <c:numLit>
              <c:ptCount val="25"/>
              <c:pt idx="0">
                <c:v>0.210056364079205</c:v>
              </c:pt>
              <c:pt idx="1">
                <c:v>0.210751490469683</c:v>
              </c:pt>
              <c:pt idx="2">
                <c:v>0.259989203510411</c:v>
              </c:pt>
              <c:pt idx="3">
                <c:v>0.311780830374493</c:v>
              </c:pt>
              <c:pt idx="4">
                <c:v>0.44963651550818</c:v>
              </c:pt>
              <c:pt idx="5">
                <c:v>0.678159463244775</c:v>
              </c:pt>
              <c:pt idx="6">
                <c:v>0.697322749887856</c:v>
              </c:pt>
              <c:pt idx="7">
                <c:v>1</c:v>
              </c:pt>
              <c:pt idx="8">
                <c:v>2</c:v>
              </c:pt>
              <c:pt idx="9">
                <c:v>4</c:v>
              </c:pt>
              <c:pt idx="10">
                <c:v>4</c:v>
              </c:pt>
              <c:pt idx="11">
                <c:v>7</c:v>
              </c:pt>
              <c:pt idx="12">
                <c:v>9</c:v>
              </c:pt>
              <c:pt idx="13">
                <c:v>9</c:v>
              </c:pt>
              <c:pt idx="14">
                <c:v>10</c:v>
              </c:pt>
              <c:pt idx="15">
                <c:v>10</c:v>
              </c:pt>
              <c:pt idx="16">
                <c:v>11</c:v>
              </c:pt>
              <c:pt idx="17">
                <c:v>11</c:v>
              </c:pt>
              <c:pt idx="18">
                <c:v>13</c:v>
              </c:pt>
              <c:pt idx="19">
                <c:v>17</c:v>
              </c:pt>
              <c:pt idx="20">
                <c:v>19</c:v>
              </c:pt>
              <c:pt idx="21">
                <c:v>20</c:v>
              </c:pt>
              <c:pt idx="22">
                <c:v>27</c:v>
              </c:pt>
              <c:pt idx="23">
                <c:v>32</c:v>
              </c:pt>
              <c:pt idx="24">
                <c:v>107</c:v>
              </c:pt>
            </c:numLit>
          </c:val>
        </c:ser>
        <c:axId val="6410628"/>
        <c:axId val="57695653"/>
      </c:barChart>
      <c:catAx>
        <c:axId val="6410628"/>
        <c:scaling>
          <c:orientation val="minMax"/>
        </c:scaling>
        <c:axPos val="l"/>
        <c:delete val="0"/>
        <c:numFmt formatCode="General" sourceLinked="1"/>
        <c:majorTickMark val="none"/>
        <c:minorTickMark val="none"/>
        <c:tickLblPos val="nextTo"/>
        <c:spPr>
          <a:ln w="3175">
            <a:solidFill>
              <a:srgbClr val="808080"/>
            </a:solidFill>
          </a:ln>
        </c:spPr>
        <c:crossAx val="57695653"/>
        <c:crosses val="autoZero"/>
        <c:auto val="1"/>
        <c:lblOffset val="100"/>
        <c:tickLblSkip val="1"/>
        <c:noMultiLvlLbl val="0"/>
      </c:catAx>
      <c:valAx>
        <c:axId val="57695653"/>
        <c:scaling>
          <c:orientation val="minMax"/>
        </c:scaling>
        <c:axPos val="b"/>
        <c:delete val="0"/>
        <c:numFmt formatCode="#,##0_ ;\-#,##0\ " sourceLinked="0"/>
        <c:majorTickMark val="out"/>
        <c:minorTickMark val="none"/>
        <c:tickLblPos val="nextTo"/>
        <c:spPr>
          <a:ln w="3175">
            <a:solidFill>
              <a:srgbClr val="808080"/>
            </a:solidFill>
          </a:ln>
        </c:spPr>
        <c:crossAx val="64106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0.48475</cdr:y>
    </cdr:from>
    <cdr:to>
      <cdr:x>0.24775</cdr:x>
      <cdr:y>0.701</cdr:y>
    </cdr:to>
    <cdr:sp fLocksText="0">
      <cdr:nvSpPr>
        <cdr:cNvPr id="1" name="TextBox 1"/>
        <cdr:cNvSpPr txBox="1">
          <a:spLocks noChangeArrowheads="1"/>
        </cdr:cNvSpPr>
      </cdr:nvSpPr>
      <cdr:spPr>
        <a:xfrm>
          <a:off x="371475" y="2076450"/>
          <a:ext cx="923925" cy="923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0.19725</cdr:x>
      <cdr:y>0.9345</cdr:y>
    </cdr:from>
    <cdr:to>
      <cdr:x>0.945</cdr:x>
      <cdr:y>0.99425</cdr:y>
    </cdr:to>
    <cdr:sp>
      <cdr:nvSpPr>
        <cdr:cNvPr id="2" name="TextBox 2"/>
        <cdr:cNvSpPr txBox="1">
          <a:spLocks noChangeArrowheads="1"/>
        </cdr:cNvSpPr>
      </cdr:nvSpPr>
      <cdr:spPr>
        <a:xfrm>
          <a:off x="1028700" y="4000500"/>
          <a:ext cx="3933825" cy="25717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Total</a:t>
          </a:r>
          <a:r>
            <a:rPr lang="en-US" cap="none" sz="1200" b="1" i="0" u="none" baseline="0">
              <a:solidFill>
                <a:srgbClr val="000000"/>
              </a:solidFill>
              <a:latin typeface="Calibri"/>
              <a:ea typeface="Calibri"/>
              <a:cs typeface="Calibri"/>
            </a:rPr>
            <a:t> Energy Consumption - </a:t>
          </a:r>
          <a:r>
            <a:rPr lang="en-US" cap="none" sz="1100" b="1" i="0" u="none" baseline="0">
              <a:solidFill>
                <a:srgbClr val="000000"/>
              </a:solidFill>
              <a:latin typeface="Calibri"/>
              <a:ea typeface="Calibri"/>
              <a:cs typeface="Calibri"/>
            </a:rPr>
            <a:t>Delivered Energy</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572.</a:t>
          </a:r>
          <a:r>
            <a:rPr lang="en-US" cap="none" sz="1200" b="1" i="0" u="none" baseline="0">
              <a:solidFill>
                <a:srgbClr val="000000"/>
              </a:solidFill>
              <a:latin typeface="Calibri"/>
              <a:ea typeface="Calibri"/>
              <a:cs typeface="Calibri"/>
            </a:rPr>
            <a:t> 8 PJ)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152400</xdr:rowOff>
    </xdr:from>
    <xdr:to>
      <xdr:col>12</xdr:col>
      <xdr:colOff>257175</xdr:colOff>
      <xdr:row>25</xdr:row>
      <xdr:rowOff>47625</xdr:rowOff>
    </xdr:to>
    <xdr:graphicFrame>
      <xdr:nvGraphicFramePr>
        <xdr:cNvPr id="1" name="Chart 10"/>
        <xdr:cNvGraphicFramePr/>
      </xdr:nvGraphicFramePr>
      <xdr:xfrm>
        <a:off x="628650" y="742950"/>
        <a:ext cx="6943725" cy="4276725"/>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54</xdr:row>
      <xdr:rowOff>95250</xdr:rowOff>
    </xdr:from>
    <xdr:to>
      <xdr:col>20</xdr:col>
      <xdr:colOff>85725</xdr:colOff>
      <xdr:row>97</xdr:row>
      <xdr:rowOff>0</xdr:rowOff>
    </xdr:to>
    <xdr:graphicFrame>
      <xdr:nvGraphicFramePr>
        <xdr:cNvPr id="2" name="Chart 7"/>
        <xdr:cNvGraphicFramePr/>
      </xdr:nvGraphicFramePr>
      <xdr:xfrm>
        <a:off x="533400" y="10591800"/>
        <a:ext cx="11744325" cy="8096250"/>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27</xdr:row>
      <xdr:rowOff>0</xdr:rowOff>
    </xdr:from>
    <xdr:to>
      <xdr:col>12</xdr:col>
      <xdr:colOff>285750</xdr:colOff>
      <xdr:row>52</xdr:row>
      <xdr:rowOff>123825</xdr:rowOff>
    </xdr:to>
    <xdr:graphicFrame>
      <xdr:nvGraphicFramePr>
        <xdr:cNvPr id="3" name="Chart 3"/>
        <xdr:cNvGraphicFramePr/>
      </xdr:nvGraphicFramePr>
      <xdr:xfrm>
        <a:off x="600075" y="5353050"/>
        <a:ext cx="7000875" cy="4886325"/>
      </xdr:xfrm>
      <a:graphic>
        <a:graphicData uri="http://schemas.openxmlformats.org/drawingml/2006/chart">
          <c:chart xmlns:c="http://schemas.openxmlformats.org/drawingml/2006/chart" r:id="rId3"/>
        </a:graphicData>
      </a:graphic>
    </xdr:graphicFrame>
    <xdr:clientData/>
  </xdr:twoCellAnchor>
  <xdr:twoCellAnchor>
    <xdr:from>
      <xdr:col>13</xdr:col>
      <xdr:colOff>47625</xdr:colOff>
      <xdr:row>26</xdr:row>
      <xdr:rowOff>190500</xdr:rowOff>
    </xdr:from>
    <xdr:to>
      <xdr:col>25</xdr:col>
      <xdr:colOff>476250</xdr:colOff>
      <xdr:row>52</xdr:row>
      <xdr:rowOff>152400</xdr:rowOff>
    </xdr:to>
    <xdr:graphicFrame>
      <xdr:nvGraphicFramePr>
        <xdr:cNvPr id="4" name="Chart 9"/>
        <xdr:cNvGraphicFramePr/>
      </xdr:nvGraphicFramePr>
      <xdr:xfrm>
        <a:off x="7972425" y="5353050"/>
        <a:ext cx="7743825" cy="4914900"/>
      </xdr:xfrm>
      <a:graphic>
        <a:graphicData uri="http://schemas.openxmlformats.org/drawingml/2006/chart">
          <c:chart xmlns:c="http://schemas.openxmlformats.org/drawingml/2006/chart" r:id="rId4"/>
        </a:graphicData>
      </a:graphic>
    </xdr:graphicFrame>
    <xdr:clientData/>
  </xdr:twoCellAnchor>
  <xdr:twoCellAnchor>
    <xdr:from>
      <xdr:col>13</xdr:col>
      <xdr:colOff>38100</xdr:colOff>
      <xdr:row>2</xdr:row>
      <xdr:rowOff>180975</xdr:rowOff>
    </xdr:from>
    <xdr:to>
      <xdr:col>21</xdr:col>
      <xdr:colOff>419100</xdr:colOff>
      <xdr:row>25</xdr:row>
      <xdr:rowOff>85725</xdr:rowOff>
    </xdr:to>
    <xdr:graphicFrame>
      <xdr:nvGraphicFramePr>
        <xdr:cNvPr id="5" name="Chart 1"/>
        <xdr:cNvGraphicFramePr/>
      </xdr:nvGraphicFramePr>
      <xdr:xfrm>
        <a:off x="7962900" y="771525"/>
        <a:ext cx="5257800" cy="42862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0.20125</cdr:x>
      <cdr:y>0.94525</cdr:y>
    </cdr:from>
    <cdr:to>
      <cdr:x>0.88375</cdr:x>
      <cdr:y>1</cdr:y>
    </cdr:to>
    <cdr:sp>
      <cdr:nvSpPr>
        <cdr:cNvPr id="1" name="TextBox 1"/>
        <cdr:cNvSpPr txBox="1">
          <a:spLocks noChangeArrowheads="1"/>
        </cdr:cNvSpPr>
      </cdr:nvSpPr>
      <cdr:spPr>
        <a:xfrm>
          <a:off x="1095375" y="4095750"/>
          <a:ext cx="3743325" cy="285750"/>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Total</a:t>
          </a:r>
          <a:r>
            <a:rPr lang="en-US" cap="none" sz="1200" b="1" i="0" u="none" baseline="0">
              <a:solidFill>
                <a:srgbClr val="000000"/>
              </a:solidFill>
              <a:latin typeface="Calibri"/>
              <a:ea typeface="Calibri"/>
              <a:cs typeface="Calibri"/>
            </a:rPr>
            <a:t> Energy Consumption  - </a:t>
          </a:r>
          <a:r>
            <a:rPr lang="en-US" cap="none" sz="1100" b="1" i="0" u="none" baseline="0">
              <a:solidFill>
                <a:srgbClr val="000000"/>
              </a:solidFill>
              <a:latin typeface="Calibri"/>
              <a:ea typeface="Calibri"/>
              <a:cs typeface="Calibri"/>
            </a:rPr>
            <a:t>End Use Energy</a:t>
          </a:r>
          <a:r>
            <a:rPr lang="en-US" cap="none" sz="1200" b="1" i="0" u="none" baseline="0">
              <a:solidFill>
                <a:srgbClr val="000000"/>
              </a:solidFill>
              <a:latin typeface="Calibri"/>
              <a:ea typeface="Calibri"/>
              <a:cs typeface="Calibri"/>
            </a:rPr>
            <a:t> (316</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 1 PJ) </a:t>
          </a:r>
          <a:r>
            <a:rPr lang="en-US" cap="none" sz="1200" b="1"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171450</xdr:rowOff>
    </xdr:from>
    <xdr:to>
      <xdr:col>12</xdr:col>
      <xdr:colOff>257175</xdr:colOff>
      <xdr:row>25</xdr:row>
      <xdr:rowOff>57150</xdr:rowOff>
    </xdr:to>
    <xdr:graphicFrame>
      <xdr:nvGraphicFramePr>
        <xdr:cNvPr id="1" name="Chart 10"/>
        <xdr:cNvGraphicFramePr/>
      </xdr:nvGraphicFramePr>
      <xdr:xfrm>
        <a:off x="628650" y="762000"/>
        <a:ext cx="6943725" cy="4267200"/>
      </xdr:xfrm>
      <a:graphic>
        <a:graphicData uri="http://schemas.openxmlformats.org/drawingml/2006/chart">
          <c:chart xmlns:c="http://schemas.openxmlformats.org/drawingml/2006/chart" r:id="rId1"/>
        </a:graphicData>
      </a:graphic>
    </xdr:graphicFrame>
    <xdr:clientData/>
  </xdr:twoCellAnchor>
  <xdr:twoCellAnchor>
    <xdr:from>
      <xdr:col>13</xdr:col>
      <xdr:colOff>38100</xdr:colOff>
      <xdr:row>3</xdr:row>
      <xdr:rowOff>0</xdr:rowOff>
    </xdr:from>
    <xdr:to>
      <xdr:col>22</xdr:col>
      <xdr:colOff>38100</xdr:colOff>
      <xdr:row>25</xdr:row>
      <xdr:rowOff>142875</xdr:rowOff>
    </xdr:to>
    <xdr:graphicFrame>
      <xdr:nvGraphicFramePr>
        <xdr:cNvPr id="2" name="Chart 1"/>
        <xdr:cNvGraphicFramePr/>
      </xdr:nvGraphicFramePr>
      <xdr:xfrm>
        <a:off x="7962900" y="781050"/>
        <a:ext cx="5486400" cy="4333875"/>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27</xdr:row>
      <xdr:rowOff>19050</xdr:rowOff>
    </xdr:from>
    <xdr:to>
      <xdr:col>12</xdr:col>
      <xdr:colOff>209550</xdr:colOff>
      <xdr:row>53</xdr:row>
      <xdr:rowOff>19050</xdr:rowOff>
    </xdr:to>
    <xdr:graphicFrame>
      <xdr:nvGraphicFramePr>
        <xdr:cNvPr id="3" name="Chart 3"/>
        <xdr:cNvGraphicFramePr/>
      </xdr:nvGraphicFramePr>
      <xdr:xfrm>
        <a:off x="600075" y="5372100"/>
        <a:ext cx="6924675" cy="4953000"/>
      </xdr:xfrm>
      <a:graphic>
        <a:graphicData uri="http://schemas.openxmlformats.org/drawingml/2006/chart">
          <c:chart xmlns:c="http://schemas.openxmlformats.org/drawingml/2006/chart" r:id="rId3"/>
        </a:graphicData>
      </a:graphic>
    </xdr:graphicFrame>
    <xdr:clientData/>
  </xdr:twoCellAnchor>
  <xdr:twoCellAnchor>
    <xdr:from>
      <xdr:col>13</xdr:col>
      <xdr:colOff>38100</xdr:colOff>
      <xdr:row>27</xdr:row>
      <xdr:rowOff>38100</xdr:rowOff>
    </xdr:from>
    <xdr:to>
      <xdr:col>25</xdr:col>
      <xdr:colOff>495300</xdr:colOff>
      <xdr:row>53</xdr:row>
      <xdr:rowOff>38100</xdr:rowOff>
    </xdr:to>
    <xdr:graphicFrame>
      <xdr:nvGraphicFramePr>
        <xdr:cNvPr id="4" name="Chart 9"/>
        <xdr:cNvGraphicFramePr/>
      </xdr:nvGraphicFramePr>
      <xdr:xfrm>
        <a:off x="7962900" y="5391150"/>
        <a:ext cx="7772400" cy="4953000"/>
      </xdr:xfrm>
      <a:graphic>
        <a:graphicData uri="http://schemas.openxmlformats.org/drawingml/2006/chart">
          <c:chart xmlns:c="http://schemas.openxmlformats.org/drawingml/2006/chart" r:id="rId4"/>
        </a:graphicData>
      </a:graphic>
    </xdr:graphicFrame>
    <xdr:clientData/>
  </xdr:twoCellAnchor>
  <xdr:twoCellAnchor>
    <xdr:from>
      <xdr:col>0</xdr:col>
      <xdr:colOff>552450</xdr:colOff>
      <xdr:row>54</xdr:row>
      <xdr:rowOff>76200</xdr:rowOff>
    </xdr:from>
    <xdr:to>
      <xdr:col>23</xdr:col>
      <xdr:colOff>428625</xdr:colOff>
      <xdr:row>96</xdr:row>
      <xdr:rowOff>161925</xdr:rowOff>
    </xdr:to>
    <xdr:graphicFrame>
      <xdr:nvGraphicFramePr>
        <xdr:cNvPr id="5" name="Chart 7"/>
        <xdr:cNvGraphicFramePr/>
      </xdr:nvGraphicFramePr>
      <xdr:xfrm>
        <a:off x="552450" y="10572750"/>
        <a:ext cx="13896975" cy="8086725"/>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0.94575</cdr:y>
    </cdr:from>
    <cdr:to>
      <cdr:x>0.96025</cdr:x>
      <cdr:y>1</cdr:y>
    </cdr:to>
    <cdr:sp>
      <cdr:nvSpPr>
        <cdr:cNvPr id="1" name="TextBox 1"/>
        <cdr:cNvSpPr txBox="1">
          <a:spLocks noChangeArrowheads="1"/>
        </cdr:cNvSpPr>
      </cdr:nvSpPr>
      <cdr:spPr>
        <a:xfrm>
          <a:off x="1428750" y="4067175"/>
          <a:ext cx="3657600" cy="2857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Total</a:t>
          </a:r>
          <a:r>
            <a:rPr lang="en-US" cap="none" sz="1100" b="1" i="0" u="none" baseline="0">
              <a:solidFill>
                <a:srgbClr val="000000"/>
              </a:solidFill>
              <a:latin typeface="Calibri"/>
              <a:ea typeface="Calibri"/>
              <a:cs typeface="Calibri"/>
            </a:rPr>
            <a:t> Energy Emissions  (30,319 </a:t>
          </a:r>
          <a:r>
            <a:rPr lang="en-US" cap="none" sz="1100" b="1" i="0" u="none" baseline="0">
              <a:solidFill>
                <a:srgbClr val="000000"/>
              </a:solidFill>
              <a:latin typeface="Calibri"/>
              <a:ea typeface="Calibri"/>
              <a:cs typeface="Calibri"/>
            </a:rPr>
            <a:t>kt CO</a:t>
          </a:r>
          <a:r>
            <a:rPr lang="en-US" cap="none" sz="1100" b="1" i="0" u="none" baseline="-25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equivalent)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123825</xdr:rowOff>
    </xdr:from>
    <xdr:to>
      <xdr:col>12</xdr:col>
      <xdr:colOff>266700</xdr:colOff>
      <xdr:row>25</xdr:row>
      <xdr:rowOff>57150</xdr:rowOff>
    </xdr:to>
    <xdr:graphicFrame>
      <xdr:nvGraphicFramePr>
        <xdr:cNvPr id="1" name="Chart 10"/>
        <xdr:cNvGraphicFramePr/>
      </xdr:nvGraphicFramePr>
      <xdr:xfrm>
        <a:off x="638175" y="771525"/>
        <a:ext cx="6943725" cy="4314825"/>
      </xdr:xfrm>
      <a:graphic>
        <a:graphicData uri="http://schemas.openxmlformats.org/drawingml/2006/chart">
          <c:chart xmlns:c="http://schemas.openxmlformats.org/drawingml/2006/chart" r:id="rId1"/>
        </a:graphicData>
      </a:graphic>
    </xdr:graphicFrame>
    <xdr:clientData/>
  </xdr:twoCellAnchor>
  <xdr:twoCellAnchor>
    <xdr:from>
      <xdr:col>13</xdr:col>
      <xdr:colOff>114300</xdr:colOff>
      <xdr:row>2</xdr:row>
      <xdr:rowOff>142875</xdr:rowOff>
    </xdr:from>
    <xdr:to>
      <xdr:col>21</xdr:col>
      <xdr:colOff>533400</xdr:colOff>
      <xdr:row>25</xdr:row>
      <xdr:rowOff>66675</xdr:rowOff>
    </xdr:to>
    <xdr:graphicFrame>
      <xdr:nvGraphicFramePr>
        <xdr:cNvPr id="2" name="Chart 1"/>
        <xdr:cNvGraphicFramePr/>
      </xdr:nvGraphicFramePr>
      <xdr:xfrm>
        <a:off x="8039100" y="790575"/>
        <a:ext cx="5295900" cy="43053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27</xdr:row>
      <xdr:rowOff>9525</xdr:rowOff>
    </xdr:from>
    <xdr:to>
      <xdr:col>12</xdr:col>
      <xdr:colOff>228600</xdr:colOff>
      <xdr:row>52</xdr:row>
      <xdr:rowOff>180975</xdr:rowOff>
    </xdr:to>
    <xdr:graphicFrame>
      <xdr:nvGraphicFramePr>
        <xdr:cNvPr id="3" name="Chart 3"/>
        <xdr:cNvGraphicFramePr/>
      </xdr:nvGraphicFramePr>
      <xdr:xfrm>
        <a:off x="638175" y="5419725"/>
        <a:ext cx="6905625" cy="4933950"/>
      </xdr:xfrm>
      <a:graphic>
        <a:graphicData uri="http://schemas.openxmlformats.org/drawingml/2006/chart">
          <c:chart xmlns:c="http://schemas.openxmlformats.org/drawingml/2006/chart" r:id="rId3"/>
        </a:graphicData>
      </a:graphic>
    </xdr:graphicFrame>
    <xdr:clientData/>
  </xdr:twoCellAnchor>
  <xdr:twoCellAnchor>
    <xdr:from>
      <xdr:col>13</xdr:col>
      <xdr:colOff>104775</xdr:colOff>
      <xdr:row>27</xdr:row>
      <xdr:rowOff>9525</xdr:rowOff>
    </xdr:from>
    <xdr:to>
      <xdr:col>27</xdr:col>
      <xdr:colOff>257175</xdr:colOff>
      <xdr:row>60</xdr:row>
      <xdr:rowOff>171450</xdr:rowOff>
    </xdr:to>
    <xdr:graphicFrame>
      <xdr:nvGraphicFramePr>
        <xdr:cNvPr id="4" name="Chart 7"/>
        <xdr:cNvGraphicFramePr/>
      </xdr:nvGraphicFramePr>
      <xdr:xfrm>
        <a:off x="8029575" y="5419725"/>
        <a:ext cx="8686800" cy="78295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BD"/>
  </sheetPr>
  <dimension ref="A1:R31"/>
  <sheetViews>
    <sheetView zoomScalePageLayoutView="0" workbookViewId="0" topLeftCell="A1">
      <selection activeCell="L1" sqref="L1"/>
    </sheetView>
  </sheetViews>
  <sheetFormatPr defaultColWidth="9.140625" defaultRowHeight="15"/>
  <cols>
    <col min="1" max="1" width="38.421875" style="2" customWidth="1"/>
    <col min="2" max="2" width="18.28125" style="2" customWidth="1"/>
    <col min="3" max="3" width="14.57421875" style="2" customWidth="1"/>
    <col min="4" max="15" width="13.8515625" style="2" customWidth="1"/>
    <col min="16" max="16384" width="9.140625" style="2" customWidth="1"/>
  </cols>
  <sheetData>
    <row r="1" ht="25.5">
      <c r="A1" s="1" t="s">
        <v>63</v>
      </c>
    </row>
    <row r="5" spans="1:15" ht="30" customHeight="1">
      <c r="A5" s="20" t="s">
        <v>64</v>
      </c>
      <c r="B5" s="21" t="s">
        <v>2</v>
      </c>
      <c r="C5" s="22" t="s">
        <v>3</v>
      </c>
      <c r="D5" s="22" t="s">
        <v>4</v>
      </c>
      <c r="E5" s="22" t="s">
        <v>5</v>
      </c>
      <c r="F5" s="22" t="s">
        <v>6</v>
      </c>
      <c r="G5" s="22" t="s">
        <v>7</v>
      </c>
      <c r="H5" s="22" t="s">
        <v>8</v>
      </c>
      <c r="I5" s="22" t="s">
        <v>9</v>
      </c>
      <c r="J5" s="22" t="s">
        <v>10</v>
      </c>
      <c r="K5" s="22" t="s">
        <v>11</v>
      </c>
      <c r="L5" s="22" t="s">
        <v>12</v>
      </c>
      <c r="M5" s="22" t="s">
        <v>13</v>
      </c>
      <c r="N5" s="22" t="s">
        <v>14</v>
      </c>
      <c r="O5" s="23" t="s">
        <v>15</v>
      </c>
    </row>
    <row r="6" spans="1:18" ht="15">
      <c r="A6" s="24" t="s">
        <v>65</v>
      </c>
      <c r="B6" s="6">
        <v>5076.069789103119</v>
      </c>
      <c r="C6" s="6">
        <v>0</v>
      </c>
      <c r="D6" s="6">
        <v>0</v>
      </c>
      <c r="E6" s="6">
        <v>4704.085419388986</v>
      </c>
      <c r="F6" s="6">
        <v>30353.8563674093</v>
      </c>
      <c r="G6" s="6">
        <v>35581.10165866357</v>
      </c>
      <c r="H6" s="6">
        <v>1884.4479515971761</v>
      </c>
      <c r="I6" s="6">
        <v>58.26681792137067</v>
      </c>
      <c r="J6" s="6">
        <v>2004.8566721315408</v>
      </c>
      <c r="K6" s="6">
        <v>13929.683732123167</v>
      </c>
      <c r="L6" s="6">
        <v>38135.74820544618</v>
      </c>
      <c r="M6" s="6">
        <v>121.48231662722253</v>
      </c>
      <c r="N6" s="6">
        <v>9527.412489966873</v>
      </c>
      <c r="O6" s="7">
        <f>SUM(B6:N6)</f>
        <v>141377.0114203785</v>
      </c>
      <c r="R6" s="8"/>
    </row>
    <row r="7" spans="1:18" ht="15">
      <c r="A7" s="24" t="s">
        <v>66</v>
      </c>
      <c r="B7" s="6">
        <v>132.60687444558334</v>
      </c>
      <c r="C7" s="6">
        <v>24.054982817869416</v>
      </c>
      <c r="D7" s="6">
        <v>9947.862618134808</v>
      </c>
      <c r="E7" s="6">
        <v>1143.576089206669</v>
      </c>
      <c r="F7" s="6">
        <v>7012.043744263204</v>
      </c>
      <c r="G7" s="6">
        <v>9389.722404388278</v>
      </c>
      <c r="H7" s="6">
        <v>458.2344903643056</v>
      </c>
      <c r="I7" s="6">
        <v>6592.1801613853795</v>
      </c>
      <c r="J7" s="6">
        <v>168.89858429086166</v>
      </c>
      <c r="K7" s="6">
        <v>3687.3564525442457</v>
      </c>
      <c r="L7" s="6">
        <v>4987.304511751794</v>
      </c>
      <c r="M7" s="6">
        <v>22.977497747228416</v>
      </c>
      <c r="N7" s="6">
        <v>5093.2435310366045</v>
      </c>
      <c r="O7" s="7">
        <f aca="true" t="shared" si="0" ref="O7:O21">SUM(B7:N7)</f>
        <v>48660.06194237683</v>
      </c>
      <c r="R7" s="8"/>
    </row>
    <row r="8" spans="1:18" ht="15">
      <c r="A8" s="24" t="s">
        <v>67</v>
      </c>
      <c r="B8" s="6">
        <v>2652.6414568237624</v>
      </c>
      <c r="C8" s="6">
        <v>79.51314143606439</v>
      </c>
      <c r="D8" s="6">
        <v>0</v>
      </c>
      <c r="E8" s="6">
        <v>4023.1409307435665</v>
      </c>
      <c r="F8" s="6">
        <v>16404.213413214155</v>
      </c>
      <c r="G8" s="6">
        <v>18836.870766901186</v>
      </c>
      <c r="H8" s="6">
        <v>1036.7629582991524</v>
      </c>
      <c r="I8" s="6">
        <v>72.1485492298145</v>
      </c>
      <c r="J8" s="6">
        <v>1861.5094200741353</v>
      </c>
      <c r="K8" s="6">
        <v>0</v>
      </c>
      <c r="L8" s="6">
        <v>15441.666102955558</v>
      </c>
      <c r="M8" s="6">
        <v>46.294069799846376</v>
      </c>
      <c r="N8" s="6">
        <v>4873.304523880198</v>
      </c>
      <c r="O8" s="7">
        <f t="shared" si="0"/>
        <v>65328.06533335744</v>
      </c>
      <c r="R8" s="8"/>
    </row>
    <row r="9" spans="1:18" ht="15">
      <c r="A9" s="24" t="s">
        <v>68</v>
      </c>
      <c r="B9" s="6">
        <v>33.61648003976272</v>
      </c>
      <c r="C9" s="6">
        <v>0</v>
      </c>
      <c r="D9" s="6">
        <v>0</v>
      </c>
      <c r="E9" s="6">
        <v>249.63515581755684</v>
      </c>
      <c r="F9" s="6">
        <v>1303.7123771442295</v>
      </c>
      <c r="G9" s="6">
        <v>1061.003322171751</v>
      </c>
      <c r="H9" s="6">
        <v>89.82054107336621</v>
      </c>
      <c r="I9" s="9">
        <v>0.13996155297717414</v>
      </c>
      <c r="J9" s="6">
        <v>25.363381046222027</v>
      </c>
      <c r="K9" s="6">
        <v>407.45179521102966</v>
      </c>
      <c r="L9" s="6">
        <v>750.3592172798539</v>
      </c>
      <c r="M9" s="6">
        <v>3.7462947742772386</v>
      </c>
      <c r="N9" s="6">
        <v>484.1847742034104</v>
      </c>
      <c r="O9" s="7">
        <f t="shared" si="0"/>
        <v>4409.033300314437</v>
      </c>
      <c r="R9" s="8"/>
    </row>
    <row r="10" spans="1:18" ht="15">
      <c r="A10" s="24" t="s">
        <v>69</v>
      </c>
      <c r="B10" s="6">
        <v>72.71533522035645</v>
      </c>
      <c r="C10" s="6">
        <v>0</v>
      </c>
      <c r="D10" s="6">
        <v>0</v>
      </c>
      <c r="E10" s="6">
        <v>779.5633813259793</v>
      </c>
      <c r="F10" s="6">
        <v>4176.7430317644585</v>
      </c>
      <c r="G10" s="6">
        <v>7195.504063717586</v>
      </c>
      <c r="H10" s="6">
        <v>247.7072329513167</v>
      </c>
      <c r="I10" s="6">
        <v>2.7630290725406255</v>
      </c>
      <c r="J10" s="6">
        <v>72.95822149851004</v>
      </c>
      <c r="K10" s="6">
        <v>1956.5645022084925</v>
      </c>
      <c r="L10" s="6">
        <v>2816.7153727337895</v>
      </c>
      <c r="M10" s="6">
        <v>12.974162089213998</v>
      </c>
      <c r="N10" s="6">
        <v>1860.281394017235</v>
      </c>
      <c r="O10" s="7">
        <f t="shared" si="0"/>
        <v>19194.489726599477</v>
      </c>
      <c r="R10" s="8"/>
    </row>
    <row r="11" spans="1:18" ht="15">
      <c r="A11" s="24" t="s">
        <v>70</v>
      </c>
      <c r="B11" s="6">
        <v>109.16047098760167</v>
      </c>
      <c r="C11" s="6">
        <v>0</v>
      </c>
      <c r="D11" s="6">
        <v>0</v>
      </c>
      <c r="E11" s="6">
        <v>1753.583053742653</v>
      </c>
      <c r="F11" s="6">
        <v>5342.402026754274</v>
      </c>
      <c r="G11" s="6">
        <v>5087.324072223225</v>
      </c>
      <c r="H11" s="6">
        <v>258.85927084013366</v>
      </c>
      <c r="I11" s="6">
        <v>0</v>
      </c>
      <c r="J11" s="6">
        <v>212.71586173961148</v>
      </c>
      <c r="K11" s="6">
        <v>3704.910677741398</v>
      </c>
      <c r="L11" s="6">
        <v>4652.099385650605</v>
      </c>
      <c r="M11" s="6">
        <v>19.109424577773314</v>
      </c>
      <c r="N11" s="6">
        <v>1794.5471370406888</v>
      </c>
      <c r="O11" s="7">
        <f t="shared" si="0"/>
        <v>22934.711381297962</v>
      </c>
      <c r="R11" s="8"/>
    </row>
    <row r="12" spans="1:18" ht="15">
      <c r="A12" s="24" t="s">
        <v>71</v>
      </c>
      <c r="B12" s="6">
        <v>62.092935844005815</v>
      </c>
      <c r="C12" s="6">
        <v>0</v>
      </c>
      <c r="D12" s="6">
        <v>0</v>
      </c>
      <c r="E12" s="6">
        <v>199.82416501883634</v>
      </c>
      <c r="F12" s="6">
        <v>1976.0480418260572</v>
      </c>
      <c r="G12" s="6">
        <v>1370.2089247000367</v>
      </c>
      <c r="H12" s="6">
        <v>201.08325561689978</v>
      </c>
      <c r="I12" s="6">
        <v>1.2872250598680401</v>
      </c>
      <c r="J12" s="6">
        <v>46.25088086866157</v>
      </c>
      <c r="K12" s="6">
        <v>0</v>
      </c>
      <c r="L12" s="6">
        <v>822.2543931884258</v>
      </c>
      <c r="M12" s="6">
        <v>3.725955465146052</v>
      </c>
      <c r="N12" s="6">
        <v>370.863940940113</v>
      </c>
      <c r="O12" s="7">
        <f t="shared" si="0"/>
        <v>5053.639718528051</v>
      </c>
      <c r="R12" s="8"/>
    </row>
    <row r="13" spans="1:18" ht="15">
      <c r="A13" s="24" t="s">
        <v>72</v>
      </c>
      <c r="B13" s="6">
        <v>355.19589214511603</v>
      </c>
      <c r="C13" s="6">
        <v>14.432989690721648</v>
      </c>
      <c r="D13" s="6">
        <v>0</v>
      </c>
      <c r="E13" s="6">
        <v>171.1560313699175</v>
      </c>
      <c r="F13" s="6">
        <v>1438.9495193931573</v>
      </c>
      <c r="G13" s="6">
        <v>2279.931426105478</v>
      </c>
      <c r="H13" s="6">
        <v>273.3741052195794</v>
      </c>
      <c r="I13" s="6">
        <v>0</v>
      </c>
      <c r="J13" s="6">
        <v>26.859045826888085</v>
      </c>
      <c r="K13" s="6">
        <v>0</v>
      </c>
      <c r="L13" s="6">
        <v>906.1576955736844</v>
      </c>
      <c r="M13" s="6">
        <v>3.9852172916663715</v>
      </c>
      <c r="N13" s="6">
        <v>638.7361062588963</v>
      </c>
      <c r="O13" s="7">
        <f t="shared" si="0"/>
        <v>6108.778028875105</v>
      </c>
      <c r="R13" s="8"/>
    </row>
    <row r="14" spans="1:18" ht="15">
      <c r="A14" s="24" t="s">
        <v>73</v>
      </c>
      <c r="B14" s="6">
        <v>57.808581803015805</v>
      </c>
      <c r="C14" s="6">
        <v>0</v>
      </c>
      <c r="D14" s="6">
        <v>0</v>
      </c>
      <c r="E14" s="6">
        <v>1070.8962205439439</v>
      </c>
      <c r="F14" s="6">
        <v>3895.6291690953717</v>
      </c>
      <c r="G14" s="6">
        <v>4786.015564663854</v>
      </c>
      <c r="H14" s="6">
        <v>267.3577219399234</v>
      </c>
      <c r="I14" s="6">
        <v>6.092891876091786</v>
      </c>
      <c r="J14" s="6">
        <v>448.9245197642778</v>
      </c>
      <c r="K14" s="6">
        <v>6279.052747573475</v>
      </c>
      <c r="L14" s="6">
        <v>3205.846118494952</v>
      </c>
      <c r="M14" s="6">
        <v>13.017930222787438</v>
      </c>
      <c r="N14" s="6">
        <v>1791.3011247695688</v>
      </c>
      <c r="O14" s="7">
        <f t="shared" si="0"/>
        <v>21821.94259074726</v>
      </c>
      <c r="R14" s="8"/>
    </row>
    <row r="15" spans="1:18" ht="15">
      <c r="A15" s="24" t="s">
        <v>74</v>
      </c>
      <c r="B15" s="6">
        <v>342.79866251681517</v>
      </c>
      <c r="C15" s="6">
        <v>0</v>
      </c>
      <c r="D15" s="6">
        <v>0</v>
      </c>
      <c r="E15" s="6">
        <v>1097.7014654047125</v>
      </c>
      <c r="F15" s="6">
        <v>5743.318485289795</v>
      </c>
      <c r="G15" s="6">
        <v>4935.668049616091</v>
      </c>
      <c r="H15" s="6">
        <v>339.8562448162987</v>
      </c>
      <c r="I15" s="6">
        <v>5.148900239472161</v>
      </c>
      <c r="J15" s="6">
        <v>1489.2075360593087</v>
      </c>
      <c r="K15" s="6">
        <v>0</v>
      </c>
      <c r="L15" s="6">
        <v>6353.998463655466</v>
      </c>
      <c r="M15" s="6">
        <v>17.37594902865582</v>
      </c>
      <c r="N15" s="6">
        <v>1505.892252893133</v>
      </c>
      <c r="O15" s="7">
        <f t="shared" si="0"/>
        <v>21830.96600951975</v>
      </c>
      <c r="R15" s="8"/>
    </row>
    <row r="16" spans="1:18" ht="15">
      <c r="A16" s="24" t="s">
        <v>75</v>
      </c>
      <c r="B16" s="6">
        <v>67.92124035879887</v>
      </c>
      <c r="C16" s="6">
        <v>0</v>
      </c>
      <c r="D16" s="6">
        <v>0</v>
      </c>
      <c r="E16" s="6">
        <v>1314.8228028719318</v>
      </c>
      <c r="F16" s="6">
        <v>3675.672030231995</v>
      </c>
      <c r="G16" s="6">
        <v>21561.642811623813</v>
      </c>
      <c r="H16" s="6">
        <v>468.7630349804938</v>
      </c>
      <c r="I16" s="6">
        <v>0</v>
      </c>
      <c r="J16" s="6">
        <v>171.59346118140604</v>
      </c>
      <c r="K16" s="6">
        <v>0</v>
      </c>
      <c r="L16" s="6">
        <v>2473.7966318568006</v>
      </c>
      <c r="M16" s="6">
        <v>8.010340822767352</v>
      </c>
      <c r="N16" s="6">
        <v>1014.8820140015767</v>
      </c>
      <c r="O16" s="7">
        <f t="shared" si="0"/>
        <v>30757.10436792958</v>
      </c>
      <c r="R16" s="8"/>
    </row>
    <row r="17" spans="1:18" ht="15">
      <c r="A17" s="24" t="s">
        <v>76</v>
      </c>
      <c r="B17" s="6">
        <v>52.06173038990802</v>
      </c>
      <c r="C17" s="6">
        <v>0</v>
      </c>
      <c r="D17" s="6">
        <v>0</v>
      </c>
      <c r="E17" s="6">
        <v>2180.5580917803286</v>
      </c>
      <c r="F17" s="6">
        <v>4324.367775103316</v>
      </c>
      <c r="G17" s="6">
        <v>3246.9848912861444</v>
      </c>
      <c r="H17" s="6">
        <v>162.34413588497307</v>
      </c>
      <c r="I17" s="9">
        <v>0.10754655011496768</v>
      </c>
      <c r="J17" s="6">
        <v>60.91166214019126</v>
      </c>
      <c r="K17" s="6">
        <v>20957.8843031838</v>
      </c>
      <c r="L17" s="6">
        <v>2278.9300782503906</v>
      </c>
      <c r="M17" s="6">
        <v>9.406544283760098</v>
      </c>
      <c r="N17" s="6">
        <v>951.3516676252567</v>
      </c>
      <c r="O17" s="7">
        <f t="shared" si="0"/>
        <v>34224.90842647818</v>
      </c>
      <c r="R17" s="8"/>
    </row>
    <row r="18" spans="1:18" ht="15">
      <c r="A18" s="24" t="s">
        <v>77</v>
      </c>
      <c r="B18" s="6">
        <v>29.626097839846324</v>
      </c>
      <c r="C18" s="6">
        <v>0</v>
      </c>
      <c r="D18" s="6">
        <v>0</v>
      </c>
      <c r="E18" s="6">
        <v>376.4823766549114</v>
      </c>
      <c r="F18" s="6">
        <v>2075.357038470955</v>
      </c>
      <c r="G18" s="6">
        <v>566.1945651793329</v>
      </c>
      <c r="H18" s="6">
        <v>271.86649174700614</v>
      </c>
      <c r="I18" s="6">
        <v>0</v>
      </c>
      <c r="J18" s="6">
        <v>61.47454194046867</v>
      </c>
      <c r="K18" s="6">
        <v>0</v>
      </c>
      <c r="L18" s="6">
        <v>902.0652240244387</v>
      </c>
      <c r="M18" s="6">
        <v>4.0470075978877</v>
      </c>
      <c r="N18" s="6">
        <v>836.9446778356111</v>
      </c>
      <c r="O18" s="7">
        <f t="shared" si="0"/>
        <v>5124.058021290458</v>
      </c>
      <c r="R18" s="8"/>
    </row>
    <row r="19" spans="1:18" ht="15">
      <c r="A19" s="24" t="s">
        <v>78</v>
      </c>
      <c r="B19" s="6">
        <v>229.33454231933973</v>
      </c>
      <c r="C19" s="6">
        <v>164.1505604196057</v>
      </c>
      <c r="D19" s="6">
        <v>6806.432317671184</v>
      </c>
      <c r="E19" s="6">
        <v>4035.7585279347186</v>
      </c>
      <c r="F19" s="6">
        <v>11869.910865325463</v>
      </c>
      <c r="G19" s="6">
        <v>11761.979608186552</v>
      </c>
      <c r="H19" s="6">
        <v>619.0870839074416</v>
      </c>
      <c r="I19" s="6">
        <v>3095.096614101151</v>
      </c>
      <c r="J19" s="6">
        <v>292.7620917501438</v>
      </c>
      <c r="K19" s="6">
        <v>5441.080046764843</v>
      </c>
      <c r="L19" s="6">
        <v>7996.299034637637</v>
      </c>
      <c r="M19" s="6">
        <v>34.64016058689474</v>
      </c>
      <c r="N19" s="6">
        <v>4663.009181213737</v>
      </c>
      <c r="O19" s="7">
        <f t="shared" si="0"/>
        <v>57009.54063481872</v>
      </c>
      <c r="R19" s="8"/>
    </row>
    <row r="20" spans="1:18" ht="15">
      <c r="A20" s="24" t="s">
        <v>79</v>
      </c>
      <c r="B20" s="6">
        <v>2662.332725652787</v>
      </c>
      <c r="C20" s="6">
        <v>48.10996563573883</v>
      </c>
      <c r="D20" s="6">
        <v>0</v>
      </c>
      <c r="E20" s="6">
        <v>862.6999897535505</v>
      </c>
      <c r="F20" s="6">
        <v>10535.02108924814</v>
      </c>
      <c r="G20" s="6">
        <v>11904.731177309304</v>
      </c>
      <c r="H20" s="6">
        <v>551.9450361188531</v>
      </c>
      <c r="I20" s="6">
        <v>0</v>
      </c>
      <c r="J20" s="6">
        <v>380.35961650755235</v>
      </c>
      <c r="K20" s="6">
        <v>4221.692844242311</v>
      </c>
      <c r="L20" s="6">
        <v>13933.673525959179</v>
      </c>
      <c r="M20" s="6">
        <v>40.44819191209027</v>
      </c>
      <c r="N20" s="6">
        <v>2744.0404300118953</v>
      </c>
      <c r="O20" s="7">
        <f t="shared" si="0"/>
        <v>47885.0545923514</v>
      </c>
      <c r="R20" s="8"/>
    </row>
    <row r="21" spans="1:18" ht="15">
      <c r="A21" s="24" t="s">
        <v>80</v>
      </c>
      <c r="B21" s="6">
        <v>22.24543093396751</v>
      </c>
      <c r="C21" s="6">
        <v>0</v>
      </c>
      <c r="D21" s="6">
        <v>0</v>
      </c>
      <c r="E21" s="6">
        <v>626.186345682847</v>
      </c>
      <c r="F21" s="6">
        <v>1963.5326702827922</v>
      </c>
      <c r="G21" s="6">
        <v>1260.7231898554862</v>
      </c>
      <c r="H21" s="6">
        <v>137.79825246946558</v>
      </c>
      <c r="I21" s="6">
        <v>12.311063876014945</v>
      </c>
      <c r="J21" s="6">
        <v>14.712835106612465</v>
      </c>
      <c r="K21" s="6">
        <v>0</v>
      </c>
      <c r="L21" s="6">
        <v>765.2028511906329</v>
      </c>
      <c r="M21" s="6">
        <v>2.7589371727822756</v>
      </c>
      <c r="N21" s="6">
        <v>435.7430662873801</v>
      </c>
      <c r="O21" s="7">
        <f t="shared" si="0"/>
        <v>5241.214642857983</v>
      </c>
      <c r="R21" s="8"/>
    </row>
    <row r="22" spans="1:15" ht="25.5" customHeight="1">
      <c r="A22" s="20" t="s">
        <v>15</v>
      </c>
      <c r="B22" s="25">
        <f>SUM(B6:B21)</f>
        <v>11958.228246423789</v>
      </c>
      <c r="C22" s="25">
        <f aca="true" t="shared" si="1" ref="C22:O22">SUM(C6:C21)</f>
        <v>330.26164</v>
      </c>
      <c r="D22" s="25">
        <f t="shared" si="1"/>
        <v>16754.294935805992</v>
      </c>
      <c r="E22" s="25">
        <f t="shared" si="1"/>
        <v>24589.67004724111</v>
      </c>
      <c r="F22" s="25">
        <f t="shared" si="1"/>
        <v>112090.77764481666</v>
      </c>
      <c r="G22" s="25">
        <f t="shared" si="1"/>
        <v>140825.6064965917</v>
      </c>
      <c r="H22" s="25">
        <f t="shared" si="1"/>
        <v>7269.307807826384</v>
      </c>
      <c r="I22" s="25">
        <f t="shared" si="1"/>
        <v>9845.542760864797</v>
      </c>
      <c r="J22" s="25">
        <f t="shared" si="1"/>
        <v>7339.358331926392</v>
      </c>
      <c r="K22" s="25">
        <f t="shared" si="1"/>
        <v>60585.67710159276</v>
      </c>
      <c r="L22" s="25">
        <f t="shared" si="1"/>
        <v>106422.1168126494</v>
      </c>
      <c r="M22" s="25">
        <f t="shared" si="1"/>
        <v>364.00000000000006</v>
      </c>
      <c r="N22" s="25">
        <f t="shared" si="1"/>
        <v>38585.73831198218</v>
      </c>
      <c r="O22" s="26">
        <f t="shared" si="1"/>
        <v>536960.5801377211</v>
      </c>
    </row>
    <row r="25" ht="14.25">
      <c r="A25" s="2" t="s">
        <v>87</v>
      </c>
    </row>
    <row r="26" ht="14.25">
      <c r="B26" s="5"/>
    </row>
    <row r="28" spans="1:15" ht="23.25">
      <c r="A28" s="12" t="s">
        <v>57</v>
      </c>
      <c r="B28" s="8"/>
      <c r="C28" s="8"/>
      <c r="D28" s="8"/>
      <c r="E28" s="8"/>
      <c r="F28" s="8"/>
      <c r="G28" s="8"/>
      <c r="H28" s="8"/>
      <c r="I28" s="8"/>
      <c r="J28" s="8"/>
      <c r="K28" s="8"/>
      <c r="L28" s="8"/>
      <c r="M28" s="8"/>
      <c r="N28" s="8"/>
      <c r="O28" s="8"/>
    </row>
    <row r="29" ht="228">
      <c r="A29" s="13" t="s">
        <v>58</v>
      </c>
    </row>
    <row r="30" ht="14.25">
      <c r="A30" s="27"/>
    </row>
    <row r="31" ht="14.25">
      <c r="A31" s="27"/>
    </row>
  </sheetData>
  <sheetProtection/>
  <printOptions/>
  <pageMargins left="0.31496062992125984" right="0.31496062992125984" top="0.5905511811023623" bottom="0.5905511811023623" header="0.31496062992125984" footer="0.31496062992125984"/>
  <pageSetup horizontalDpi="600" verticalDpi="600" orientation="landscape" paperSize="9" scale="58" r:id="rId1"/>
  <headerFooter>
    <oddFooter>&amp;C&amp;"Arial,Regular"&amp;14Energy Efficiency and Conservation Authority - Energy End Use Database</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S63"/>
  <sheetViews>
    <sheetView tabSelected="1" zoomScalePageLayoutView="0" workbookViewId="0" topLeftCell="A1">
      <selection activeCell="L1" sqref="L1"/>
    </sheetView>
  </sheetViews>
  <sheetFormatPr defaultColWidth="9.140625" defaultRowHeight="15"/>
  <cols>
    <col min="1" max="1" width="85.28125" style="2" customWidth="1"/>
    <col min="2" max="2" width="17.140625" style="2" customWidth="1"/>
    <col min="3" max="3" width="10.7109375" style="2" customWidth="1"/>
    <col min="4" max="4" width="13.57421875" style="2" customWidth="1"/>
    <col min="5" max="5" width="10.7109375" style="2" customWidth="1"/>
    <col min="6" max="7" width="11.57421875" style="2" customWidth="1"/>
    <col min="8" max="8" width="11.8515625" style="2" customWidth="1"/>
    <col min="9" max="9" width="12.7109375" style="2" customWidth="1"/>
    <col min="10" max="10" width="10.421875" style="2" customWidth="1"/>
    <col min="11" max="11" width="14.28125" style="2" customWidth="1"/>
    <col min="12" max="14" width="9.421875" style="2" customWidth="1"/>
    <col min="15" max="15" width="12.57421875" style="2" customWidth="1"/>
    <col min="16" max="16384" width="9.140625" style="2" customWidth="1"/>
  </cols>
  <sheetData>
    <row r="1" ht="25.5">
      <c r="A1" s="1" t="s">
        <v>0</v>
      </c>
    </row>
    <row r="4" spans="1:15" s="5" customFormat="1" ht="33" customHeight="1">
      <c r="A4" s="3" t="s">
        <v>1</v>
      </c>
      <c r="B4" s="35" t="s">
        <v>2</v>
      </c>
      <c r="C4" s="4" t="s">
        <v>3</v>
      </c>
      <c r="D4" s="4" t="s">
        <v>4</v>
      </c>
      <c r="E4" s="4" t="s">
        <v>5</v>
      </c>
      <c r="F4" s="4" t="s">
        <v>6</v>
      </c>
      <c r="G4" s="4" t="s">
        <v>7</v>
      </c>
      <c r="H4" s="4" t="s">
        <v>8</v>
      </c>
      <c r="I4" s="4" t="s">
        <v>9</v>
      </c>
      <c r="J4" s="4" t="s">
        <v>10</v>
      </c>
      <c r="K4" s="4" t="s">
        <v>11</v>
      </c>
      <c r="L4" s="4" t="s">
        <v>12</v>
      </c>
      <c r="M4" s="4" t="s">
        <v>13</v>
      </c>
      <c r="N4" s="4" t="s">
        <v>14</v>
      </c>
      <c r="O4" s="3" t="s">
        <v>15</v>
      </c>
    </row>
    <row r="5" spans="1:15" s="5" customFormat="1" ht="14.25" customHeight="1">
      <c r="A5" s="33"/>
      <c r="B5" s="36"/>
      <c r="C5" s="34"/>
      <c r="D5" s="34"/>
      <c r="E5" s="34"/>
      <c r="F5" s="34"/>
      <c r="G5" s="34"/>
      <c r="H5" s="34"/>
      <c r="I5" s="34"/>
      <c r="J5" s="34"/>
      <c r="K5" s="34"/>
      <c r="L5" s="34"/>
      <c r="M5" s="34"/>
      <c r="N5" s="34"/>
      <c r="O5" s="33"/>
    </row>
    <row r="6" spans="1:19" ht="15" customHeight="1">
      <c r="A6" s="31" t="s">
        <v>81</v>
      </c>
      <c r="B6" s="28">
        <f>SUM(B7:B11)</f>
        <v>0</v>
      </c>
      <c r="C6" s="28">
        <f>SUM(C7:C11)</f>
        <v>7.348192982456141</v>
      </c>
      <c r="D6" s="28">
        <f aca="true" t="shared" si="0" ref="D6:N6">SUM(D7:D11)</f>
        <v>0</v>
      </c>
      <c r="E6" s="28">
        <f t="shared" si="0"/>
        <v>3693.191934215263</v>
      </c>
      <c r="F6" s="28">
        <f t="shared" si="0"/>
        <v>20390.172721007846</v>
      </c>
      <c r="G6" s="28">
        <f t="shared" si="0"/>
        <v>8292.49704460693</v>
      </c>
      <c r="H6" s="28">
        <f t="shared" si="0"/>
        <v>2328.7365845372087</v>
      </c>
      <c r="I6" s="28">
        <f t="shared" si="0"/>
        <v>719.3432029025726</v>
      </c>
      <c r="J6" s="28">
        <f t="shared" si="0"/>
        <v>61.94193845647522</v>
      </c>
      <c r="K6" s="28">
        <f t="shared" si="0"/>
        <v>1562.41382568</v>
      </c>
      <c r="L6" s="28">
        <f t="shared" si="0"/>
        <v>3491.105657996859</v>
      </c>
      <c r="M6" s="28">
        <f t="shared" si="0"/>
        <v>0</v>
      </c>
      <c r="N6" s="28">
        <f t="shared" si="0"/>
        <v>0</v>
      </c>
      <c r="O6" s="30">
        <f>SUM(B6:N6)</f>
        <v>40546.751102385606</v>
      </c>
      <c r="S6" s="8"/>
    </row>
    <row r="7" spans="1:19" ht="14.25">
      <c r="A7" s="32" t="s">
        <v>21</v>
      </c>
      <c r="B7" s="6"/>
      <c r="C7" s="8">
        <v>7.348192982456141</v>
      </c>
      <c r="D7" s="8"/>
      <c r="E7" s="8"/>
      <c r="F7" s="8">
        <v>4823.601305536922</v>
      </c>
      <c r="G7" s="8">
        <v>5910.024818264812</v>
      </c>
      <c r="H7" s="8"/>
      <c r="I7" s="8"/>
      <c r="J7" s="8"/>
      <c r="K7" s="8"/>
      <c r="L7" s="8">
        <v>2027.2966359995849</v>
      </c>
      <c r="M7" s="8"/>
      <c r="N7" s="8"/>
      <c r="O7" s="29">
        <f aca="true" t="shared" si="1" ref="O7:O50">SUM(B7:N7)</f>
        <v>12768.270952783776</v>
      </c>
      <c r="S7" s="8"/>
    </row>
    <row r="8" spans="1:19" ht="14.25">
      <c r="A8" s="32" t="s">
        <v>29</v>
      </c>
      <c r="B8" s="6"/>
      <c r="C8" s="8"/>
      <c r="D8" s="8"/>
      <c r="E8" s="8"/>
      <c r="F8" s="8">
        <v>3165.6560387210952</v>
      </c>
      <c r="G8" s="8">
        <v>385.7180213953611</v>
      </c>
      <c r="H8" s="8">
        <v>2328.7365845372087</v>
      </c>
      <c r="I8" s="8"/>
      <c r="J8" s="8"/>
      <c r="K8" s="8"/>
      <c r="L8" s="8">
        <v>80.79488477147113</v>
      </c>
      <c r="M8" s="8"/>
      <c r="N8" s="8"/>
      <c r="O8" s="29">
        <f t="shared" si="1"/>
        <v>5960.905529425137</v>
      </c>
      <c r="S8" s="8"/>
    </row>
    <row r="9" spans="1:19" ht="14.25">
      <c r="A9" s="32" t="s">
        <v>30</v>
      </c>
      <c r="B9" s="6"/>
      <c r="C9" s="8"/>
      <c r="D9" s="8"/>
      <c r="E9" s="8"/>
      <c r="F9" s="8">
        <v>3110.183182402624</v>
      </c>
      <c r="G9" s="8">
        <v>219.38439083536193</v>
      </c>
      <c r="H9" s="8"/>
      <c r="I9" s="8"/>
      <c r="J9" s="8"/>
      <c r="K9" s="8">
        <v>25.083825680000004</v>
      </c>
      <c r="L9" s="8">
        <v>68.16305849232336</v>
      </c>
      <c r="M9" s="8"/>
      <c r="N9" s="8"/>
      <c r="O9" s="29">
        <f t="shared" si="1"/>
        <v>3422.814457410309</v>
      </c>
      <c r="S9" s="8"/>
    </row>
    <row r="10" spans="1:19" ht="14.25">
      <c r="A10" s="32" t="s">
        <v>36</v>
      </c>
      <c r="B10" s="6"/>
      <c r="C10" s="8"/>
      <c r="D10" s="8"/>
      <c r="E10" s="8">
        <v>3693.191934215263</v>
      </c>
      <c r="F10" s="8">
        <v>202.714751131875</v>
      </c>
      <c r="G10" s="8">
        <v>26.547716925497966</v>
      </c>
      <c r="H10" s="8"/>
      <c r="I10" s="8">
        <v>456.2402062085548</v>
      </c>
      <c r="J10" s="8"/>
      <c r="K10" s="8">
        <v>1537.33</v>
      </c>
      <c r="L10" s="8"/>
      <c r="M10" s="8"/>
      <c r="N10" s="8"/>
      <c r="O10" s="29">
        <f t="shared" si="1"/>
        <v>5916.02460848119</v>
      </c>
      <c r="S10" s="8"/>
    </row>
    <row r="11" spans="1:19" ht="14.25">
      <c r="A11" s="32" t="s">
        <v>41</v>
      </c>
      <c r="B11" s="6"/>
      <c r="C11" s="8"/>
      <c r="D11" s="8"/>
      <c r="E11" s="8"/>
      <c r="F11" s="8">
        <v>9088.017443215329</v>
      </c>
      <c r="G11" s="8">
        <v>1750.8220971858955</v>
      </c>
      <c r="H11" s="8"/>
      <c r="I11" s="8">
        <v>263.1029966940178</v>
      </c>
      <c r="J11" s="8">
        <v>61.94193845647522</v>
      </c>
      <c r="K11" s="8"/>
      <c r="L11" s="8">
        <v>1314.8510787334799</v>
      </c>
      <c r="M11" s="8"/>
      <c r="N11" s="8"/>
      <c r="O11" s="29">
        <f t="shared" si="1"/>
        <v>12478.735554285198</v>
      </c>
      <c r="S11" s="8"/>
    </row>
    <row r="12" spans="1:19" ht="15" customHeight="1">
      <c r="A12" s="31" t="s">
        <v>82</v>
      </c>
      <c r="B12" s="28">
        <f>SUM(B13:B28)</f>
        <v>0</v>
      </c>
      <c r="C12" s="28">
        <f>SUM(C13:C28)</f>
        <v>279.99999999999994</v>
      </c>
      <c r="D12" s="28">
        <f aca="true" t="shared" si="2" ref="D12:N12">SUM(D13:D28)</f>
        <v>0</v>
      </c>
      <c r="E12" s="28">
        <f t="shared" si="2"/>
        <v>1385.308685329386</v>
      </c>
      <c r="F12" s="28">
        <f t="shared" si="2"/>
        <v>18189.10412590099</v>
      </c>
      <c r="G12" s="28">
        <f t="shared" si="2"/>
        <v>33743.42933442017</v>
      </c>
      <c r="H12" s="28">
        <f t="shared" si="2"/>
        <v>11.235965751845587</v>
      </c>
      <c r="I12" s="28">
        <f t="shared" si="2"/>
        <v>2543.8154337718433</v>
      </c>
      <c r="J12" s="28">
        <f t="shared" si="2"/>
        <v>1237.4418914326159</v>
      </c>
      <c r="K12" s="28">
        <f t="shared" si="2"/>
        <v>7869.9020186356765</v>
      </c>
      <c r="L12" s="28">
        <f t="shared" si="2"/>
        <v>16087.32903554079</v>
      </c>
      <c r="M12" s="28">
        <f t="shared" si="2"/>
        <v>0</v>
      </c>
      <c r="N12" s="28">
        <f t="shared" si="2"/>
        <v>0</v>
      </c>
      <c r="O12" s="30">
        <f t="shared" si="1"/>
        <v>81347.56649078333</v>
      </c>
      <c r="S12" s="8"/>
    </row>
    <row r="13" spans="1:19" ht="14.25">
      <c r="A13" s="32" t="s">
        <v>16</v>
      </c>
      <c r="B13" s="6"/>
      <c r="C13" s="8"/>
      <c r="D13" s="8"/>
      <c r="E13" s="8">
        <v>5.590762643499248</v>
      </c>
      <c r="F13" s="8">
        <v>269.48309492251303</v>
      </c>
      <c r="G13" s="8">
        <v>2835.846391163107</v>
      </c>
      <c r="H13" s="8">
        <v>1.5021478265471513</v>
      </c>
      <c r="I13" s="8">
        <v>410.97489184525836</v>
      </c>
      <c r="J13" s="8">
        <v>238.02169644753394</v>
      </c>
      <c r="K13" s="8">
        <v>646.8934319366233</v>
      </c>
      <c r="L13" s="8">
        <v>527.1578928582524</v>
      </c>
      <c r="M13" s="8"/>
      <c r="N13" s="8"/>
      <c r="O13" s="29">
        <f t="shared" si="1"/>
        <v>4935.470309643334</v>
      </c>
      <c r="S13" s="8"/>
    </row>
    <row r="14" spans="1:19" ht="14.25">
      <c r="A14" s="32" t="s">
        <v>17</v>
      </c>
      <c r="B14" s="6"/>
      <c r="C14" s="8"/>
      <c r="D14" s="8"/>
      <c r="E14" s="8">
        <v>19.78811380328422</v>
      </c>
      <c r="F14" s="8">
        <v>1761.3153511699945</v>
      </c>
      <c r="G14" s="8">
        <v>2178.9318849676447</v>
      </c>
      <c r="H14" s="42">
        <v>0.3962270411049101</v>
      </c>
      <c r="I14" s="8">
        <v>1906.9943129958795</v>
      </c>
      <c r="J14" s="8"/>
      <c r="K14" s="8">
        <v>313.18782781754953</v>
      </c>
      <c r="L14" s="8">
        <v>1692.973994944565</v>
      </c>
      <c r="M14" s="8"/>
      <c r="N14" s="8"/>
      <c r="O14" s="29">
        <f t="shared" si="1"/>
        <v>7873.587712740022</v>
      </c>
      <c r="S14" s="8"/>
    </row>
    <row r="15" spans="1:19" ht="14.25">
      <c r="A15" s="32" t="s">
        <v>18</v>
      </c>
      <c r="B15" s="6"/>
      <c r="C15" s="8"/>
      <c r="D15" s="8"/>
      <c r="E15" s="8"/>
      <c r="F15" s="8">
        <v>579.5039176626827</v>
      </c>
      <c r="G15" s="8">
        <v>101.25250345251978</v>
      </c>
      <c r="H15" s="8"/>
      <c r="I15" s="8"/>
      <c r="J15" s="8"/>
      <c r="K15" s="8"/>
      <c r="L15" s="8">
        <v>701.6284484721945</v>
      </c>
      <c r="M15" s="8"/>
      <c r="N15" s="8"/>
      <c r="O15" s="29">
        <f t="shared" si="1"/>
        <v>1382.3848695873971</v>
      </c>
      <c r="S15" s="8"/>
    </row>
    <row r="16" spans="1:19" ht="14.25">
      <c r="A16" s="32" t="s">
        <v>19</v>
      </c>
      <c r="B16" s="6"/>
      <c r="C16" s="8"/>
      <c r="D16" s="8"/>
      <c r="E16" s="8">
        <v>4.163367254782542</v>
      </c>
      <c r="F16" s="8">
        <v>61.54784073600504</v>
      </c>
      <c r="G16" s="8">
        <v>762.7171562427442</v>
      </c>
      <c r="H16" s="42">
        <v>0.11397928419188433</v>
      </c>
      <c r="I16" s="8"/>
      <c r="J16" s="8"/>
      <c r="K16" s="8">
        <v>185.11584633178526</v>
      </c>
      <c r="L16" s="8">
        <v>99.20154379807424</v>
      </c>
      <c r="M16" s="8"/>
      <c r="N16" s="8"/>
      <c r="O16" s="29">
        <f t="shared" si="1"/>
        <v>1112.8597336475832</v>
      </c>
      <c r="S16" s="8"/>
    </row>
    <row r="17" spans="1:19" ht="14.25">
      <c r="A17" s="32" t="s">
        <v>23</v>
      </c>
      <c r="B17" s="6"/>
      <c r="C17" s="8"/>
      <c r="D17" s="8"/>
      <c r="E17" s="8">
        <v>82.24457846539002</v>
      </c>
      <c r="F17" s="8">
        <v>1043.2013371410872</v>
      </c>
      <c r="G17" s="8">
        <v>412.3405185740398</v>
      </c>
      <c r="H17" s="8">
        <v>6.157241550879054</v>
      </c>
      <c r="I17" s="8"/>
      <c r="J17" s="8"/>
      <c r="K17" s="8">
        <v>108.07075157615856</v>
      </c>
      <c r="L17" s="8">
        <v>994.0148193686656</v>
      </c>
      <c r="M17" s="8"/>
      <c r="N17" s="8"/>
      <c r="O17" s="29">
        <f t="shared" si="1"/>
        <v>2646.0292466762203</v>
      </c>
      <c r="S17" s="8"/>
    </row>
    <row r="18" spans="1:19" ht="14.25">
      <c r="A18" s="32" t="s">
        <v>24</v>
      </c>
      <c r="B18" s="6"/>
      <c r="C18" s="8"/>
      <c r="D18" s="8"/>
      <c r="E18" s="8">
        <v>18.470863154709193</v>
      </c>
      <c r="F18" s="8">
        <v>247.72965370520288</v>
      </c>
      <c r="G18" s="8">
        <v>1566.7050634246139</v>
      </c>
      <c r="H18" s="42">
        <v>0.2893824617827007</v>
      </c>
      <c r="I18" s="8">
        <v>29.789976749501136</v>
      </c>
      <c r="J18" s="8"/>
      <c r="K18" s="8">
        <v>1477.1545006177198</v>
      </c>
      <c r="L18" s="8">
        <v>270.68419930934357</v>
      </c>
      <c r="M18" s="8"/>
      <c r="N18" s="8"/>
      <c r="O18" s="29">
        <f t="shared" si="1"/>
        <v>3610.823639422873</v>
      </c>
      <c r="S18" s="8"/>
    </row>
    <row r="19" spans="1:19" ht="14.25">
      <c r="A19" s="32" t="s">
        <v>25</v>
      </c>
      <c r="B19" s="6"/>
      <c r="C19" s="8"/>
      <c r="D19" s="8"/>
      <c r="E19" s="8">
        <v>10.733601262672787</v>
      </c>
      <c r="F19" s="8">
        <v>268.8532044222855</v>
      </c>
      <c r="G19" s="8">
        <v>897.9265163206114</v>
      </c>
      <c r="H19" s="42">
        <v>0.1351935549383076</v>
      </c>
      <c r="I19" s="8">
        <v>10.044192014645827</v>
      </c>
      <c r="J19" s="8"/>
      <c r="K19" s="8">
        <v>942.9984612139049</v>
      </c>
      <c r="L19" s="8">
        <v>266.9683448718139</v>
      </c>
      <c r="M19" s="8"/>
      <c r="N19" s="8"/>
      <c r="O19" s="29">
        <f t="shared" si="1"/>
        <v>2397.6595136608726</v>
      </c>
      <c r="S19" s="8"/>
    </row>
    <row r="20" spans="1:19" ht="14.25">
      <c r="A20" s="32" t="s">
        <v>28</v>
      </c>
      <c r="B20" s="6"/>
      <c r="C20" s="8"/>
      <c r="D20" s="8"/>
      <c r="E20" s="8">
        <v>21.108444471374558</v>
      </c>
      <c r="F20" s="8">
        <v>6033.65439031839</v>
      </c>
      <c r="G20" s="8">
        <v>7470.017670674003</v>
      </c>
      <c r="H20" s="8">
        <v>2.2621941864429944</v>
      </c>
      <c r="I20" s="8">
        <v>96.17848647355858</v>
      </c>
      <c r="J20" s="8"/>
      <c r="K20" s="8">
        <v>652.3216345180764</v>
      </c>
      <c r="L20" s="8">
        <v>6172.706112592372</v>
      </c>
      <c r="M20" s="8"/>
      <c r="N20" s="8"/>
      <c r="O20" s="29">
        <f t="shared" si="1"/>
        <v>20448.24893323422</v>
      </c>
      <c r="S20" s="8"/>
    </row>
    <row r="21" spans="1:19" ht="14.25">
      <c r="A21" s="32" t="s">
        <v>33</v>
      </c>
      <c r="B21" s="6"/>
      <c r="C21" s="8"/>
      <c r="D21" s="8"/>
      <c r="E21" s="8">
        <v>849.7764120771642</v>
      </c>
      <c r="F21" s="8">
        <v>273.97165415020396</v>
      </c>
      <c r="G21" s="8">
        <v>2309.1160420471206</v>
      </c>
      <c r="H21" s="42">
        <v>0.17136757835235705</v>
      </c>
      <c r="I21" s="8">
        <v>89.83357369299962</v>
      </c>
      <c r="J21" s="8"/>
      <c r="K21" s="8">
        <v>2208.1544072809406</v>
      </c>
      <c r="L21" s="8">
        <v>534.8865109975706</v>
      </c>
      <c r="M21" s="8"/>
      <c r="N21" s="8"/>
      <c r="O21" s="29">
        <f t="shared" si="1"/>
        <v>6265.909967824352</v>
      </c>
      <c r="S21" s="8"/>
    </row>
    <row r="22" spans="1:19" ht="14.25">
      <c r="A22" s="32" t="s">
        <v>37</v>
      </c>
      <c r="B22" s="6"/>
      <c r="C22" s="8"/>
      <c r="D22" s="8"/>
      <c r="E22" s="8"/>
      <c r="F22" s="8">
        <v>233.81511846024122</v>
      </c>
      <c r="G22" s="8">
        <v>2624.779275673913</v>
      </c>
      <c r="H22" s="8"/>
      <c r="I22" s="8"/>
      <c r="J22" s="8">
        <v>10.07127479549602</v>
      </c>
      <c r="K22" s="8">
        <v>2.5503589410113823</v>
      </c>
      <c r="L22" s="8">
        <v>540.2107412335986</v>
      </c>
      <c r="M22" s="8"/>
      <c r="N22" s="8"/>
      <c r="O22" s="29">
        <f t="shared" si="1"/>
        <v>3411.42676910426</v>
      </c>
      <c r="S22" s="8"/>
    </row>
    <row r="23" spans="1:19" ht="14.25">
      <c r="A23" s="32" t="s">
        <v>38</v>
      </c>
      <c r="B23" s="6"/>
      <c r="C23" s="8">
        <v>279.99999999999994</v>
      </c>
      <c r="D23" s="8"/>
      <c r="E23" s="8">
        <v>36.325573090162955</v>
      </c>
      <c r="F23" s="8">
        <v>493.1917469595777</v>
      </c>
      <c r="G23" s="8">
        <v>1120.45952337062</v>
      </c>
      <c r="H23" s="8"/>
      <c r="I23" s="8"/>
      <c r="J23" s="8"/>
      <c r="K23" s="8">
        <v>246.90056780089895</v>
      </c>
      <c r="L23" s="8">
        <v>473.90110080678943</v>
      </c>
      <c r="M23" s="8"/>
      <c r="N23" s="8"/>
      <c r="O23" s="29">
        <f t="shared" si="1"/>
        <v>2650.778512028049</v>
      </c>
      <c r="S23" s="8"/>
    </row>
    <row r="24" spans="1:19" ht="14.25">
      <c r="A24" s="32" t="s">
        <v>47</v>
      </c>
      <c r="B24" s="6"/>
      <c r="C24" s="8"/>
      <c r="D24" s="8"/>
      <c r="E24" s="8"/>
      <c r="F24" s="8">
        <v>2627.318504514466</v>
      </c>
      <c r="G24" s="8"/>
      <c r="H24" s="8"/>
      <c r="I24" s="8"/>
      <c r="J24" s="8"/>
      <c r="K24" s="8"/>
      <c r="L24" s="8">
        <v>8.736477893956627</v>
      </c>
      <c r="M24" s="8"/>
      <c r="N24" s="8"/>
      <c r="O24" s="29">
        <f t="shared" si="1"/>
        <v>2636.054982408423</v>
      </c>
      <c r="S24" s="8"/>
    </row>
    <row r="25" spans="1:19" ht="14.25">
      <c r="A25" s="32" t="s">
        <v>49</v>
      </c>
      <c r="B25" s="6"/>
      <c r="C25" s="8"/>
      <c r="D25" s="8"/>
      <c r="E25" s="8">
        <v>24.062779053985395</v>
      </c>
      <c r="F25" s="8">
        <v>87.81570163285876</v>
      </c>
      <c r="G25" s="8">
        <v>5437.839712120419</v>
      </c>
      <c r="H25" s="43">
        <v>0.02624289363948509</v>
      </c>
      <c r="I25" s="8"/>
      <c r="J25" s="8">
        <v>532.846906783427</v>
      </c>
      <c r="K25" s="8">
        <v>536.1327046338575</v>
      </c>
      <c r="L25" s="8">
        <v>228.53537652979244</v>
      </c>
      <c r="M25" s="8"/>
      <c r="N25" s="8"/>
      <c r="O25" s="29">
        <f t="shared" si="1"/>
        <v>6847.259423647979</v>
      </c>
      <c r="S25" s="8"/>
    </row>
    <row r="26" spans="1:19" ht="14.25">
      <c r="A26" s="32" t="s">
        <v>52</v>
      </c>
      <c r="B26" s="6"/>
      <c r="C26" s="8"/>
      <c r="D26" s="8"/>
      <c r="E26" s="8"/>
      <c r="F26" s="8"/>
      <c r="G26" s="8">
        <v>2438.6036558074525</v>
      </c>
      <c r="H26" s="8"/>
      <c r="I26" s="8"/>
      <c r="J26" s="8"/>
      <c r="K26" s="8"/>
      <c r="L26" s="8"/>
      <c r="M26" s="8"/>
      <c r="N26" s="8"/>
      <c r="O26" s="29">
        <f t="shared" si="1"/>
        <v>2438.6036558074525</v>
      </c>
      <c r="S26" s="8"/>
    </row>
    <row r="27" spans="1:19" ht="14.25">
      <c r="A27" s="32" t="s">
        <v>53</v>
      </c>
      <c r="B27" s="6"/>
      <c r="C27" s="8"/>
      <c r="D27" s="8"/>
      <c r="E27" s="8">
        <v>310.5940754821173</v>
      </c>
      <c r="F27" s="8">
        <v>2732.365719800632</v>
      </c>
      <c r="G27" s="8">
        <v>3111.770919275232</v>
      </c>
      <c r="H27" s="42">
        <v>0.16356391874880982</v>
      </c>
      <c r="I27" s="8"/>
      <c r="J27" s="8">
        <v>454.03724749809663</v>
      </c>
      <c r="K27" s="8">
        <v>528.8905359484341</v>
      </c>
      <c r="L27" s="8">
        <v>3189.439177065841</v>
      </c>
      <c r="M27" s="8"/>
      <c r="N27" s="8"/>
      <c r="O27" s="29">
        <f t="shared" si="1"/>
        <v>10327.261238989102</v>
      </c>
      <c r="S27" s="8"/>
    </row>
    <row r="28" spans="1:19" ht="14.25">
      <c r="A28" s="32" t="s">
        <v>54</v>
      </c>
      <c r="B28" s="6"/>
      <c r="C28" s="8"/>
      <c r="D28" s="8"/>
      <c r="E28" s="8">
        <v>2.450114570243681</v>
      </c>
      <c r="F28" s="8">
        <v>1475.3368903048497</v>
      </c>
      <c r="G28" s="8">
        <v>475.12250130613705</v>
      </c>
      <c r="H28" s="43">
        <v>0.018425455217931812</v>
      </c>
      <c r="I28" s="8"/>
      <c r="J28" s="8">
        <v>2.464765908062164</v>
      </c>
      <c r="K28" s="8">
        <v>21.530990018715592</v>
      </c>
      <c r="L28" s="8">
        <v>386.2842947979587</v>
      </c>
      <c r="M28" s="8"/>
      <c r="N28" s="8"/>
      <c r="O28" s="29">
        <f t="shared" si="1"/>
        <v>2363.207982361185</v>
      </c>
      <c r="S28" s="8"/>
    </row>
    <row r="29" spans="1:19" ht="15">
      <c r="A29" s="31" t="s">
        <v>34</v>
      </c>
      <c r="B29" s="28">
        <f>SUM(B30:B31)</f>
        <v>0</v>
      </c>
      <c r="C29" s="28">
        <f aca="true" t="shared" si="3" ref="C29:M29">SUM(C30:C31)</f>
        <v>0</v>
      </c>
      <c r="D29" s="28">
        <f t="shared" si="3"/>
        <v>0</v>
      </c>
      <c r="E29" s="28">
        <f t="shared" si="3"/>
        <v>439.1421000327048</v>
      </c>
      <c r="F29" s="28">
        <f>SUM(F30:F31)</f>
        <v>14286.968112642016</v>
      </c>
      <c r="G29" s="28">
        <f>SUM(G30:G31)</f>
        <v>44975.65512951282</v>
      </c>
      <c r="H29" s="28">
        <f t="shared" si="3"/>
        <v>0</v>
      </c>
      <c r="I29" s="28">
        <f t="shared" si="3"/>
        <v>295.34023519038107</v>
      </c>
      <c r="J29" s="28">
        <f t="shared" si="3"/>
        <v>2884.604249272731</v>
      </c>
      <c r="K29" s="28">
        <f t="shared" si="3"/>
        <v>6276.68030611598</v>
      </c>
      <c r="L29" s="28">
        <f t="shared" si="3"/>
        <v>79604.05963414574</v>
      </c>
      <c r="M29" s="28">
        <f t="shared" si="3"/>
        <v>364.00000000000006</v>
      </c>
      <c r="N29" s="28">
        <f>SUM(N30:N31)</f>
        <v>7479.0752034908355</v>
      </c>
      <c r="O29" s="30">
        <f>SUM(B29:N29)</f>
        <v>156605.5249704032</v>
      </c>
      <c r="S29" s="8"/>
    </row>
    <row r="30" spans="1:19" ht="14.25">
      <c r="A30" s="32" t="s">
        <v>34</v>
      </c>
      <c r="B30" s="8"/>
      <c r="C30" s="8"/>
      <c r="D30" s="8"/>
      <c r="E30" s="8">
        <v>439.1421000327048</v>
      </c>
      <c r="F30" s="8">
        <v>290.1067117903857</v>
      </c>
      <c r="G30" s="8">
        <v>44975.65512951282</v>
      </c>
      <c r="H30" s="8"/>
      <c r="I30" s="8">
        <v>295.34023519038107</v>
      </c>
      <c r="J30" s="8">
        <v>2884.604249272731</v>
      </c>
      <c r="K30" s="8">
        <v>6276.299999999998</v>
      </c>
      <c r="L30" s="8">
        <v>0</v>
      </c>
      <c r="M30" s="8">
        <v>364.00000000000006</v>
      </c>
      <c r="N30" s="8">
        <v>7479.0752034908355</v>
      </c>
      <c r="O30" s="29">
        <f t="shared" si="1"/>
        <v>63004.22362928985</v>
      </c>
      <c r="S30" s="8"/>
    </row>
    <row r="31" spans="1:19" ht="14.25">
      <c r="A31" s="32" t="s">
        <v>35</v>
      </c>
      <c r="B31" s="8"/>
      <c r="C31" s="8"/>
      <c r="D31" s="8"/>
      <c r="E31" s="8"/>
      <c r="F31" s="8">
        <v>13996.86140085163</v>
      </c>
      <c r="G31" s="8"/>
      <c r="H31" s="8"/>
      <c r="I31" s="8"/>
      <c r="J31" s="8"/>
      <c r="K31" s="42">
        <v>0.3803061159811919</v>
      </c>
      <c r="L31" s="8">
        <v>79604.05963414574</v>
      </c>
      <c r="M31" s="8"/>
      <c r="N31" s="8"/>
      <c r="O31" s="29">
        <f t="shared" si="1"/>
        <v>93601.30134111336</v>
      </c>
      <c r="S31" s="8"/>
    </row>
    <row r="32" spans="1:19" ht="15">
      <c r="A32" s="31" t="s">
        <v>83</v>
      </c>
      <c r="B32" s="28">
        <f>SUM(B33:B48)</f>
        <v>0</v>
      </c>
      <c r="C32" s="28">
        <f aca="true" t="shared" si="4" ref="C32:N32">SUM(C33:C48)</f>
        <v>42.91344701754387</v>
      </c>
      <c r="D32" s="28">
        <f t="shared" si="4"/>
        <v>16754.294935805992</v>
      </c>
      <c r="E32" s="28">
        <f t="shared" si="4"/>
        <v>19050.700007020798</v>
      </c>
      <c r="F32" s="28">
        <f t="shared" si="4"/>
        <v>30847.829013541428</v>
      </c>
      <c r="G32" s="28">
        <f t="shared" si="4"/>
        <v>53513.96951471857</v>
      </c>
      <c r="H32" s="28">
        <f t="shared" si="4"/>
        <v>932.2729440180868</v>
      </c>
      <c r="I32" s="28">
        <f t="shared" si="4"/>
        <v>6287.0438890000005</v>
      </c>
      <c r="J32" s="28">
        <f t="shared" si="4"/>
        <v>2827.7522640576435</v>
      </c>
      <c r="K32" s="28">
        <f t="shared" si="4"/>
        <v>44860.286468782266</v>
      </c>
      <c r="L32" s="28">
        <f t="shared" si="4"/>
        <v>6393.865039994024</v>
      </c>
      <c r="M32" s="28">
        <f t="shared" si="4"/>
        <v>0</v>
      </c>
      <c r="N32" s="28">
        <f t="shared" si="4"/>
        <v>31106.663108491346</v>
      </c>
      <c r="O32" s="30">
        <f>SUM(B32:N32)</f>
        <v>212617.5906324477</v>
      </c>
      <c r="S32" s="8"/>
    </row>
    <row r="33" spans="1:19" ht="14.25">
      <c r="A33" s="32" t="s">
        <v>20</v>
      </c>
      <c r="B33" s="6"/>
      <c r="C33" s="8"/>
      <c r="D33" s="8"/>
      <c r="E33" s="8">
        <v>34.108564856924986</v>
      </c>
      <c r="F33" s="8">
        <v>15443.385997025136</v>
      </c>
      <c r="G33" s="8">
        <v>679.0421215436558</v>
      </c>
      <c r="H33" s="8">
        <v>14.082329077342072</v>
      </c>
      <c r="I33" s="8"/>
      <c r="J33" s="8">
        <v>168.91598566746273</v>
      </c>
      <c r="K33" s="8">
        <v>52.76</v>
      </c>
      <c r="L33" s="8">
        <v>4337.029155800301</v>
      </c>
      <c r="M33" s="8"/>
      <c r="N33" s="8"/>
      <c r="O33" s="29">
        <f t="shared" si="1"/>
        <v>20729.32415397082</v>
      </c>
      <c r="S33" s="8"/>
    </row>
    <row r="34" spans="1:19" ht="14.25">
      <c r="A34" s="32" t="s">
        <v>22</v>
      </c>
      <c r="B34" s="6"/>
      <c r="C34" s="8">
        <v>42.91344701754387</v>
      </c>
      <c r="D34" s="8"/>
      <c r="E34" s="8">
        <v>11020.05356810269</v>
      </c>
      <c r="F34" s="8">
        <v>3699.229173735116</v>
      </c>
      <c r="G34" s="8">
        <v>4058.6270953159597</v>
      </c>
      <c r="H34" s="8">
        <v>17.432846349994442</v>
      </c>
      <c r="I34" s="8">
        <v>279.98117367263484</v>
      </c>
      <c r="J34" s="8">
        <v>32.275216427157105</v>
      </c>
      <c r="K34" s="8">
        <v>5403.3732599999985</v>
      </c>
      <c r="L34" s="8">
        <v>48.62603005384065</v>
      </c>
      <c r="M34" s="8"/>
      <c r="N34" s="8"/>
      <c r="O34" s="29">
        <f t="shared" si="1"/>
        <v>24602.511810674936</v>
      </c>
      <c r="S34" s="8"/>
    </row>
    <row r="35" spans="1:19" ht="14.25">
      <c r="A35" s="32" t="s">
        <v>26</v>
      </c>
      <c r="B35" s="6"/>
      <c r="C35" s="8"/>
      <c r="D35" s="8"/>
      <c r="E35" s="8"/>
      <c r="F35" s="8">
        <v>2750.074762753725</v>
      </c>
      <c r="G35" s="8">
        <v>1159.9157781037195</v>
      </c>
      <c r="H35" s="8"/>
      <c r="I35" s="43">
        <v>0.036665090143396376</v>
      </c>
      <c r="J35" s="8"/>
      <c r="K35" s="8"/>
      <c r="L35" s="8">
        <v>148.86310603102595</v>
      </c>
      <c r="M35" s="8"/>
      <c r="N35" s="8"/>
      <c r="O35" s="29">
        <f t="shared" si="1"/>
        <v>4058.890311978613</v>
      </c>
      <c r="S35" s="8"/>
    </row>
    <row r="36" spans="1:19" ht="14.25">
      <c r="A36" s="32" t="s">
        <v>27</v>
      </c>
      <c r="B36" s="6"/>
      <c r="C36" s="8"/>
      <c r="D36" s="8"/>
      <c r="E36" s="8">
        <v>27.210527800959337</v>
      </c>
      <c r="F36" s="8">
        <v>810.3657550739185</v>
      </c>
      <c r="G36" s="8">
        <v>607.3044015281463</v>
      </c>
      <c r="H36" s="8">
        <v>84.88452913050783</v>
      </c>
      <c r="I36" s="8"/>
      <c r="J36" s="8">
        <v>381.5421867660657</v>
      </c>
      <c r="K36" s="8">
        <v>1609.6147521159605</v>
      </c>
      <c r="L36" s="8">
        <v>350.7451345003833</v>
      </c>
      <c r="M36" s="8"/>
      <c r="N36" s="8"/>
      <c r="O36" s="29">
        <f t="shared" si="1"/>
        <v>3871.6672869159415</v>
      </c>
      <c r="S36" s="8"/>
    </row>
    <row r="37" spans="1:19" ht="14.25">
      <c r="A37" s="32" t="s">
        <v>31</v>
      </c>
      <c r="B37" s="6"/>
      <c r="C37" s="8"/>
      <c r="D37" s="8"/>
      <c r="E37" s="8"/>
      <c r="F37" s="8">
        <v>30.080765884720478</v>
      </c>
      <c r="G37" s="8">
        <v>1015.0138162579631</v>
      </c>
      <c r="H37" s="8"/>
      <c r="I37" s="8"/>
      <c r="J37" s="8"/>
      <c r="K37" s="8"/>
      <c r="L37" s="8">
        <v>54.390101682162324</v>
      </c>
      <c r="M37" s="8"/>
      <c r="N37" s="8"/>
      <c r="O37" s="29">
        <f t="shared" si="1"/>
        <v>1099.484683824846</v>
      </c>
      <c r="S37" s="8"/>
    </row>
    <row r="38" spans="1:19" ht="14.25">
      <c r="A38" s="32" t="s">
        <v>32</v>
      </c>
      <c r="B38" s="6"/>
      <c r="C38" s="8"/>
      <c r="D38" s="8"/>
      <c r="E38" s="8">
        <v>391.3486800786701</v>
      </c>
      <c r="F38" s="8"/>
      <c r="G38" s="8"/>
      <c r="H38" s="42">
        <v>0.25957827687971446</v>
      </c>
      <c r="I38" s="8"/>
      <c r="J38" s="8">
        <v>3.8332177543957084</v>
      </c>
      <c r="K38" s="8">
        <v>118.48857988118809</v>
      </c>
      <c r="L38" s="8"/>
      <c r="M38" s="8"/>
      <c r="N38" s="8"/>
      <c r="O38" s="29">
        <f t="shared" si="1"/>
        <v>513.9300559911336</v>
      </c>
      <c r="S38" s="8"/>
    </row>
    <row r="39" spans="1:19" ht="14.25">
      <c r="A39" s="32" t="s">
        <v>39</v>
      </c>
      <c r="B39" s="6"/>
      <c r="C39" s="8"/>
      <c r="D39" s="8"/>
      <c r="E39" s="8">
        <v>2375.018174776815</v>
      </c>
      <c r="F39" s="8">
        <v>217.76760049664773</v>
      </c>
      <c r="G39" s="8">
        <v>2338.2896830598997</v>
      </c>
      <c r="H39" s="8">
        <v>5.341854934601662</v>
      </c>
      <c r="I39" s="8"/>
      <c r="J39" s="8">
        <v>344.7518211040205</v>
      </c>
      <c r="K39" s="8">
        <v>3080.836402001272</v>
      </c>
      <c r="L39" s="8">
        <v>2.841125929390505</v>
      </c>
      <c r="M39" s="8"/>
      <c r="N39" s="8"/>
      <c r="O39" s="29">
        <f t="shared" si="1"/>
        <v>8364.846662302647</v>
      </c>
      <c r="S39" s="8"/>
    </row>
    <row r="40" spans="1:19" ht="14.25">
      <c r="A40" s="32" t="s">
        <v>40</v>
      </c>
      <c r="B40" s="6"/>
      <c r="C40" s="8"/>
      <c r="D40" s="8"/>
      <c r="E40" s="8">
        <v>2.8087729729572817</v>
      </c>
      <c r="F40" s="8">
        <v>4000.7278549632874</v>
      </c>
      <c r="G40" s="8">
        <v>1661.3675092322417</v>
      </c>
      <c r="H40" s="8">
        <v>23.190943847007787</v>
      </c>
      <c r="I40" s="8"/>
      <c r="J40" s="8"/>
      <c r="K40" s="8">
        <v>4.39</v>
      </c>
      <c r="L40" s="8">
        <v>46.45330792951296</v>
      </c>
      <c r="M40" s="8"/>
      <c r="N40" s="8"/>
      <c r="O40" s="29">
        <f t="shared" si="1"/>
        <v>5738.938388945007</v>
      </c>
      <c r="S40" s="8"/>
    </row>
    <row r="41" spans="1:19" ht="14.25">
      <c r="A41" s="32" t="s">
        <v>42</v>
      </c>
      <c r="B41" s="6"/>
      <c r="C41" s="8"/>
      <c r="D41" s="8"/>
      <c r="E41" s="8">
        <v>3564.7516625273724</v>
      </c>
      <c r="F41" s="8">
        <v>981.7169134896172</v>
      </c>
      <c r="G41" s="8">
        <v>1281.2938640890075</v>
      </c>
      <c r="H41" s="8">
        <v>37.033193231316126</v>
      </c>
      <c r="I41" s="8"/>
      <c r="J41" s="8">
        <v>640.1977606523161</v>
      </c>
      <c r="K41" s="8">
        <v>699.6399999999999</v>
      </c>
      <c r="L41" s="8">
        <v>46.309106087251266</v>
      </c>
      <c r="M41" s="8"/>
      <c r="N41" s="8">
        <v>349.5476613063048</v>
      </c>
      <c r="O41" s="29">
        <f t="shared" si="1"/>
        <v>7600.490161383184</v>
      </c>
      <c r="S41" s="8"/>
    </row>
    <row r="42" spans="1:19" ht="14.25">
      <c r="A42" s="32" t="s">
        <v>43</v>
      </c>
      <c r="B42" s="6"/>
      <c r="C42" s="8"/>
      <c r="D42" s="8"/>
      <c r="E42" s="8">
        <v>772.7465117566519</v>
      </c>
      <c r="F42" s="8">
        <v>1578.0768640347871</v>
      </c>
      <c r="G42" s="8">
        <v>2083.606982121605</v>
      </c>
      <c r="H42" s="8">
        <v>29.855398008996037</v>
      </c>
      <c r="I42" s="8">
        <v>11.193658589367615</v>
      </c>
      <c r="J42" s="8">
        <v>390.8665552992903</v>
      </c>
      <c r="K42" s="8">
        <v>2356.633040826317</v>
      </c>
      <c r="L42" s="8">
        <v>326.9781368042733</v>
      </c>
      <c r="M42" s="8"/>
      <c r="N42" s="8"/>
      <c r="O42" s="29">
        <f t="shared" si="1"/>
        <v>7549.95714744129</v>
      </c>
      <c r="S42" s="8"/>
    </row>
    <row r="43" spans="1:19" ht="14.25">
      <c r="A43" s="32" t="s">
        <v>44</v>
      </c>
      <c r="B43" s="6"/>
      <c r="C43" s="8"/>
      <c r="D43" s="8"/>
      <c r="E43" s="8">
        <v>0</v>
      </c>
      <c r="F43" s="8">
        <v>407.1414658203088</v>
      </c>
      <c r="G43" s="8">
        <v>2645.0202684986207</v>
      </c>
      <c r="H43" s="8">
        <v>150.67521739575315</v>
      </c>
      <c r="I43" s="8"/>
      <c r="J43" s="8">
        <v>130.31408075101882</v>
      </c>
      <c r="K43" s="8">
        <v>22614.18148014656</v>
      </c>
      <c r="L43" s="8">
        <v>780.0387166387004</v>
      </c>
      <c r="M43" s="8"/>
      <c r="N43" s="8"/>
      <c r="O43" s="29">
        <f t="shared" si="1"/>
        <v>26727.371229250963</v>
      </c>
      <c r="S43" s="8"/>
    </row>
    <row r="44" spans="1:19" ht="14.25">
      <c r="A44" s="32" t="s">
        <v>45</v>
      </c>
      <c r="B44" s="6"/>
      <c r="C44" s="8"/>
      <c r="D44" s="8"/>
      <c r="E44" s="8">
        <v>25.33654721982175</v>
      </c>
      <c r="F44" s="8">
        <v>246.8282171685167</v>
      </c>
      <c r="G44" s="8">
        <v>23552.405533689765</v>
      </c>
      <c r="H44" s="8">
        <v>340.97498152407616</v>
      </c>
      <c r="I44" s="8"/>
      <c r="J44" s="8">
        <v>154.68424301807974</v>
      </c>
      <c r="K44" s="8">
        <v>3083.1693855616977</v>
      </c>
      <c r="L44" s="8">
        <v>24.10177049165577</v>
      </c>
      <c r="M44" s="8"/>
      <c r="N44" s="8"/>
      <c r="O44" s="29">
        <f t="shared" si="1"/>
        <v>27427.500678673612</v>
      </c>
      <c r="S44" s="8"/>
    </row>
    <row r="45" spans="1:19" ht="14.25" customHeight="1">
      <c r="A45" s="32" t="s">
        <v>46</v>
      </c>
      <c r="B45" s="6"/>
      <c r="C45" s="8"/>
      <c r="D45" s="8"/>
      <c r="E45" s="8"/>
      <c r="F45" s="8">
        <v>9.931437637514762</v>
      </c>
      <c r="G45" s="8">
        <v>344.8338811784352</v>
      </c>
      <c r="H45" s="42">
        <v>0.08762246357478425</v>
      </c>
      <c r="I45" s="8"/>
      <c r="J45" s="8"/>
      <c r="K45" s="8">
        <v>102.07</v>
      </c>
      <c r="L45" s="8">
        <v>37.42546341588065</v>
      </c>
      <c r="M45" s="8"/>
      <c r="N45" s="8"/>
      <c r="O45" s="29">
        <f t="shared" si="1"/>
        <v>494.3484046954054</v>
      </c>
      <c r="S45" s="8"/>
    </row>
    <row r="46" spans="1:19" ht="14.25">
      <c r="A46" s="32" t="s">
        <v>48</v>
      </c>
      <c r="B46" s="6"/>
      <c r="C46" s="8"/>
      <c r="D46" s="8">
        <v>16754.294935805992</v>
      </c>
      <c r="E46" s="8"/>
      <c r="F46" s="8">
        <v>97.32569661429864</v>
      </c>
      <c r="G46" s="8">
        <v>5692.175703914759</v>
      </c>
      <c r="H46" s="8">
        <v>115.40102066851347</v>
      </c>
      <c r="I46" s="8">
        <v>5424.049216336845</v>
      </c>
      <c r="J46" s="8"/>
      <c r="K46" s="8">
        <v>3204.2280000000005</v>
      </c>
      <c r="L46" s="8">
        <v>28.529069495162588</v>
      </c>
      <c r="M46" s="8"/>
      <c r="N46" s="8">
        <v>9056.72196412339</v>
      </c>
      <c r="O46" s="29">
        <f t="shared" si="1"/>
        <v>40372.725606958964</v>
      </c>
      <c r="S46" s="8"/>
    </row>
    <row r="47" spans="1:19" ht="14.25">
      <c r="A47" s="32" t="s">
        <v>50</v>
      </c>
      <c r="B47" s="6"/>
      <c r="C47" s="8"/>
      <c r="D47" s="8"/>
      <c r="E47" s="8">
        <v>85.02109402115448</v>
      </c>
      <c r="F47" s="8">
        <v>45.54922391789835</v>
      </c>
      <c r="G47" s="8">
        <v>295.3120415221439</v>
      </c>
      <c r="H47" s="8">
        <v>53.11806360212472</v>
      </c>
      <c r="I47" s="8"/>
      <c r="J47" s="8">
        <v>16.56915421249021</v>
      </c>
      <c r="K47" s="8">
        <v>384.578090652051</v>
      </c>
      <c r="L47" s="8">
        <v>46.34435339368949</v>
      </c>
      <c r="M47" s="8"/>
      <c r="N47" s="8"/>
      <c r="O47" s="29">
        <f t="shared" si="1"/>
        <v>926.4920213215522</v>
      </c>
      <c r="S47" s="8"/>
    </row>
    <row r="48" spans="1:19" ht="14.25">
      <c r="A48" s="32" t="s">
        <v>55</v>
      </c>
      <c r="B48" s="6"/>
      <c r="C48" s="8"/>
      <c r="D48" s="8"/>
      <c r="E48" s="8">
        <v>752.2959029067824</v>
      </c>
      <c r="F48" s="8">
        <v>529.6272849259378</v>
      </c>
      <c r="G48" s="8">
        <v>6099.760834662649</v>
      </c>
      <c r="H48" s="8">
        <v>59.93536550739883</v>
      </c>
      <c r="I48" s="8">
        <v>571.783175311009</v>
      </c>
      <c r="J48" s="8">
        <v>563.8020424053469</v>
      </c>
      <c r="K48" s="8">
        <v>2146.3234775972173</v>
      </c>
      <c r="L48" s="8">
        <v>115.19046174079459</v>
      </c>
      <c r="M48" s="8"/>
      <c r="N48" s="8">
        <v>21700.39348306165</v>
      </c>
      <c r="O48" s="29">
        <f t="shared" si="1"/>
        <v>32539.112028118783</v>
      </c>
      <c r="S48" s="8"/>
    </row>
    <row r="49" spans="1:19" ht="15">
      <c r="A49" s="31" t="s">
        <v>84</v>
      </c>
      <c r="B49" s="28">
        <f aca="true" t="shared" si="5" ref="B49:N49">SUM(B50:B50)</f>
        <v>11958.228246423787</v>
      </c>
      <c r="C49" s="28">
        <f t="shared" si="5"/>
        <v>0</v>
      </c>
      <c r="D49" s="28">
        <f t="shared" si="5"/>
        <v>0</v>
      </c>
      <c r="E49" s="28">
        <f t="shared" si="5"/>
        <v>21.327320642954724</v>
      </c>
      <c r="F49" s="28">
        <f t="shared" si="5"/>
        <v>28376.703671724375</v>
      </c>
      <c r="G49" s="28">
        <f t="shared" si="5"/>
        <v>300.0554733331648</v>
      </c>
      <c r="H49" s="28">
        <f t="shared" si="5"/>
        <v>3997.062313519244</v>
      </c>
      <c r="I49" s="28">
        <f t="shared" si="5"/>
        <v>0</v>
      </c>
      <c r="J49" s="28">
        <f t="shared" si="5"/>
        <v>327.61798870692627</v>
      </c>
      <c r="K49" s="28">
        <f t="shared" si="5"/>
        <v>16.394482378849375</v>
      </c>
      <c r="L49" s="28">
        <f t="shared" si="5"/>
        <v>845.7574449719467</v>
      </c>
      <c r="M49" s="28">
        <f t="shared" si="5"/>
        <v>0</v>
      </c>
      <c r="N49" s="28">
        <f t="shared" si="5"/>
        <v>0</v>
      </c>
      <c r="O49" s="30">
        <f>SUM(B49:N49)</f>
        <v>45843.14694170124</v>
      </c>
      <c r="S49" s="8"/>
    </row>
    <row r="50" spans="1:19" ht="14.25">
      <c r="A50" s="32" t="s">
        <v>51</v>
      </c>
      <c r="B50" s="6">
        <v>11958.228246423787</v>
      </c>
      <c r="C50" s="8"/>
      <c r="D50" s="8"/>
      <c r="E50" s="8">
        <v>21.327320642954724</v>
      </c>
      <c r="F50" s="8">
        <v>28376.703671724375</v>
      </c>
      <c r="G50" s="8">
        <v>300.0554733331648</v>
      </c>
      <c r="H50" s="8">
        <v>3997.062313519244</v>
      </c>
      <c r="I50" s="8"/>
      <c r="J50" s="8">
        <v>327.61798870692627</v>
      </c>
      <c r="K50" s="8">
        <v>16.394482378849375</v>
      </c>
      <c r="L50" s="8">
        <v>845.7574449719467</v>
      </c>
      <c r="M50" s="8"/>
      <c r="N50" s="8"/>
      <c r="O50" s="29">
        <f t="shared" si="1"/>
        <v>45843.14694170124</v>
      </c>
      <c r="S50" s="8"/>
    </row>
    <row r="51" spans="1:19" ht="14.25" customHeight="1">
      <c r="A51" s="32"/>
      <c r="B51" s="6"/>
      <c r="C51" s="8"/>
      <c r="D51" s="8"/>
      <c r="E51" s="8"/>
      <c r="F51" s="8"/>
      <c r="G51" s="8"/>
      <c r="H51" s="8"/>
      <c r="I51" s="8"/>
      <c r="J51" s="8"/>
      <c r="K51" s="8"/>
      <c r="L51" s="8"/>
      <c r="M51" s="8"/>
      <c r="N51" s="8"/>
      <c r="O51" s="29"/>
      <c r="S51" s="8"/>
    </row>
    <row r="52" spans="1:15" ht="24.75" customHeight="1">
      <c r="A52" s="3" t="s">
        <v>15</v>
      </c>
      <c r="B52" s="10">
        <f aca="true" t="shared" si="6" ref="B52:O52">SUM(B6,B12,B29,B32,B49)</f>
        <v>11958.228246423787</v>
      </c>
      <c r="C52" s="10">
        <f t="shared" si="6"/>
        <v>330.26164</v>
      </c>
      <c r="D52" s="10">
        <f t="shared" si="6"/>
        <v>16754.294935805992</v>
      </c>
      <c r="E52" s="10">
        <f t="shared" si="6"/>
        <v>24589.670047241107</v>
      </c>
      <c r="F52" s="10">
        <f t="shared" si="6"/>
        <v>112090.77764481666</v>
      </c>
      <c r="G52" s="10">
        <f t="shared" si="6"/>
        <v>140825.60649659164</v>
      </c>
      <c r="H52" s="10">
        <f t="shared" si="6"/>
        <v>7269.307807826385</v>
      </c>
      <c r="I52" s="10">
        <f t="shared" si="6"/>
        <v>9845.542760864797</v>
      </c>
      <c r="J52" s="10">
        <f t="shared" si="6"/>
        <v>7339.358331926393</v>
      </c>
      <c r="K52" s="10">
        <f t="shared" si="6"/>
        <v>60585.677101592766</v>
      </c>
      <c r="L52" s="10">
        <f t="shared" si="6"/>
        <v>106422.11681264936</v>
      </c>
      <c r="M52" s="10">
        <f t="shared" si="6"/>
        <v>364.00000000000006</v>
      </c>
      <c r="N52" s="10">
        <f t="shared" si="6"/>
        <v>38585.73831198218</v>
      </c>
      <c r="O52" s="11">
        <f t="shared" si="6"/>
        <v>536960.580137721</v>
      </c>
    </row>
    <row r="55" ht="14.25">
      <c r="A55" s="2" t="s">
        <v>56</v>
      </c>
    </row>
    <row r="56" ht="14.25">
      <c r="A56" s="2" t="s">
        <v>62</v>
      </c>
    </row>
    <row r="57" ht="14.25">
      <c r="A57" s="2" t="s">
        <v>85</v>
      </c>
    </row>
    <row r="58" ht="14.25">
      <c r="A58" s="44" t="s">
        <v>59</v>
      </c>
    </row>
    <row r="59" ht="14.25">
      <c r="A59" s="44" t="s">
        <v>86</v>
      </c>
    </row>
    <row r="60" ht="14.25">
      <c r="A60" s="14"/>
    </row>
    <row r="61" ht="23.25">
      <c r="A61" s="12" t="s">
        <v>57</v>
      </c>
    </row>
    <row r="62" ht="99.75">
      <c r="A62" s="13" t="s">
        <v>58</v>
      </c>
    </row>
    <row r="63" spans="2:15" ht="14.25">
      <c r="B63" s="8"/>
      <c r="C63" s="8"/>
      <c r="D63" s="8"/>
      <c r="E63" s="8"/>
      <c r="F63" s="8"/>
      <c r="G63" s="8"/>
      <c r="H63" s="8"/>
      <c r="I63" s="8"/>
      <c r="J63" s="8"/>
      <c r="K63" s="8"/>
      <c r="L63" s="8"/>
      <c r="M63" s="8"/>
      <c r="N63" s="8"/>
      <c r="O63" s="8"/>
    </row>
  </sheetData>
  <sheetProtection/>
  <printOptions/>
  <pageMargins left="0.31496062992125984" right="0.31496062992125984" top="0.35433070866141736" bottom="0.35433070866141736" header="0.31496062992125984" footer="0.31496062992125984"/>
  <pageSetup horizontalDpi="600" verticalDpi="600" orientation="landscape" paperSize="9" scale="55" r:id="rId1"/>
  <headerFooter>
    <oddFooter>&amp;C&amp;"Arial,Regular"&amp;14                         Energy Efficiency and Conservation Authority - Energy End Use Database</oddFoot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S63"/>
  <sheetViews>
    <sheetView zoomScalePageLayoutView="0" workbookViewId="0" topLeftCell="A1">
      <selection activeCell="L1" sqref="L1"/>
    </sheetView>
  </sheetViews>
  <sheetFormatPr defaultColWidth="9.140625" defaultRowHeight="15"/>
  <cols>
    <col min="1" max="1" width="85.28125" style="2" customWidth="1"/>
    <col min="2" max="2" width="17.140625" style="2" customWidth="1"/>
    <col min="3" max="3" width="10.7109375" style="2" customWidth="1"/>
    <col min="4" max="4" width="13.57421875" style="2" customWidth="1"/>
    <col min="5" max="5" width="10.7109375" style="2" customWidth="1"/>
    <col min="6" max="7" width="11.57421875" style="2" customWidth="1"/>
    <col min="8" max="8" width="11.8515625" style="2" customWidth="1"/>
    <col min="9" max="9" width="12.7109375" style="2" customWidth="1"/>
    <col min="10" max="10" width="10.421875" style="2" customWidth="1"/>
    <col min="11" max="11" width="14.28125" style="2" customWidth="1"/>
    <col min="12" max="14" width="9.421875" style="2" customWidth="1"/>
    <col min="15" max="15" width="12.57421875" style="2" customWidth="1"/>
    <col min="16" max="16384" width="9.140625" style="2" customWidth="1"/>
  </cols>
  <sheetData>
    <row r="1" ht="25.5">
      <c r="A1" s="1" t="s">
        <v>60</v>
      </c>
    </row>
    <row r="4" spans="1:15" s="5" customFormat="1" ht="33" customHeight="1">
      <c r="A4" s="37" t="s">
        <v>1</v>
      </c>
      <c r="B4" s="38" t="s">
        <v>2</v>
      </c>
      <c r="C4" s="39" t="s">
        <v>3</v>
      </c>
      <c r="D4" s="39" t="s">
        <v>4</v>
      </c>
      <c r="E4" s="39" t="s">
        <v>5</v>
      </c>
      <c r="F4" s="39" t="s">
        <v>6</v>
      </c>
      <c r="G4" s="39" t="s">
        <v>7</v>
      </c>
      <c r="H4" s="39" t="s">
        <v>8</v>
      </c>
      <c r="I4" s="39" t="s">
        <v>9</v>
      </c>
      <c r="J4" s="39" t="s">
        <v>10</v>
      </c>
      <c r="K4" s="39" t="s">
        <v>11</v>
      </c>
      <c r="L4" s="39" t="s">
        <v>12</v>
      </c>
      <c r="M4" s="39" t="s">
        <v>13</v>
      </c>
      <c r="N4" s="39" t="s">
        <v>14</v>
      </c>
      <c r="O4" s="37" t="s">
        <v>15</v>
      </c>
    </row>
    <row r="5" spans="1:15" s="5" customFormat="1" ht="14.25" customHeight="1">
      <c r="A5" s="33"/>
      <c r="B5" s="36"/>
      <c r="C5" s="34"/>
      <c r="D5" s="34"/>
      <c r="E5" s="34"/>
      <c r="F5" s="34"/>
      <c r="G5" s="34"/>
      <c r="H5" s="34"/>
      <c r="I5" s="34"/>
      <c r="J5" s="34"/>
      <c r="K5" s="34"/>
      <c r="L5" s="34"/>
      <c r="M5" s="34"/>
      <c r="N5" s="34"/>
      <c r="O5" s="33"/>
    </row>
    <row r="6" spans="1:19" ht="15" customHeight="1">
      <c r="A6" s="31" t="s">
        <v>81</v>
      </c>
      <c r="B6" s="28">
        <f>SUM(B7:B11)</f>
        <v>0</v>
      </c>
      <c r="C6" s="28">
        <f>SUM(C7:C11)</f>
        <v>7.348192982456141</v>
      </c>
      <c r="D6" s="28">
        <f aca="true" t="shared" si="0" ref="D6:N6">SUM(D7:D11)</f>
        <v>0</v>
      </c>
      <c r="E6" s="28">
        <f t="shared" si="0"/>
        <v>3187.123589007373</v>
      </c>
      <c r="F6" s="28">
        <f t="shared" si="0"/>
        <v>20068.75986453356</v>
      </c>
      <c r="G6" s="28">
        <f t="shared" si="0"/>
        <v>8546.551333448193</v>
      </c>
      <c r="H6" s="28">
        <f t="shared" si="0"/>
        <v>1988.7258734759052</v>
      </c>
      <c r="I6" s="28">
        <f t="shared" si="0"/>
        <v>655.3990723498354</v>
      </c>
      <c r="J6" s="28">
        <f t="shared" si="0"/>
        <v>64.89767410896265</v>
      </c>
      <c r="K6" s="28">
        <f t="shared" si="0"/>
        <v>1547.1751030000003</v>
      </c>
      <c r="L6" s="28">
        <f t="shared" si="0"/>
        <v>3535.333669150087</v>
      </c>
      <c r="M6" s="28">
        <f t="shared" si="0"/>
        <v>0</v>
      </c>
      <c r="N6" s="28">
        <f t="shared" si="0"/>
        <v>0</v>
      </c>
      <c r="O6" s="30">
        <f>SUM(B6:N6)</f>
        <v>39601.31437205638</v>
      </c>
      <c r="S6" s="8"/>
    </row>
    <row r="7" spans="1:19" ht="14.25">
      <c r="A7" s="32" t="s">
        <v>21</v>
      </c>
      <c r="B7" s="6"/>
      <c r="C7" s="8">
        <v>7.348192982456141</v>
      </c>
      <c r="D7" s="8"/>
      <c r="E7" s="8"/>
      <c r="F7" s="8">
        <v>4734.855394071416</v>
      </c>
      <c r="G7" s="8">
        <v>6358.634493061187</v>
      </c>
      <c r="H7" s="8"/>
      <c r="I7" s="8"/>
      <c r="J7" s="8"/>
      <c r="K7" s="8"/>
      <c r="L7" s="8">
        <v>1989.9978883675583</v>
      </c>
      <c r="M7" s="8"/>
      <c r="N7" s="8"/>
      <c r="O7" s="29">
        <f aca="true" t="shared" si="1" ref="O7:O50">SUM(B7:N7)</f>
        <v>13090.835968482617</v>
      </c>
      <c r="S7" s="8"/>
    </row>
    <row r="8" spans="1:19" ht="14.25">
      <c r="A8" s="32" t="s">
        <v>29</v>
      </c>
      <c r="B8" s="6"/>
      <c r="C8" s="8"/>
      <c r="D8" s="8"/>
      <c r="E8" s="8"/>
      <c r="F8" s="8">
        <v>2883.5906570159377</v>
      </c>
      <c r="G8" s="8">
        <v>234.45642803590283</v>
      </c>
      <c r="H8" s="8">
        <v>1988.7258734759052</v>
      </c>
      <c r="I8" s="8"/>
      <c r="J8" s="8"/>
      <c r="K8" s="8"/>
      <c r="L8" s="8">
        <v>211.02045570370964</v>
      </c>
      <c r="M8" s="8"/>
      <c r="N8" s="8"/>
      <c r="O8" s="29">
        <f t="shared" si="1"/>
        <v>5317.793414231455</v>
      </c>
      <c r="S8" s="8"/>
    </row>
    <row r="9" spans="1:19" ht="14.25">
      <c r="A9" s="32" t="s">
        <v>30</v>
      </c>
      <c r="B9" s="6"/>
      <c r="C9" s="8"/>
      <c r="D9" s="8"/>
      <c r="E9" s="8"/>
      <c r="F9" s="8">
        <v>2765.428460996228</v>
      </c>
      <c r="G9" s="8">
        <v>349.0455603755556</v>
      </c>
      <c r="H9" s="8"/>
      <c r="I9" s="8"/>
      <c r="J9" s="8"/>
      <c r="K9" s="8">
        <v>4.46903</v>
      </c>
      <c r="L9" s="8">
        <v>71.08432422611826</v>
      </c>
      <c r="M9" s="8"/>
      <c r="N9" s="8"/>
      <c r="O9" s="29">
        <f t="shared" si="1"/>
        <v>3190.0273755979015</v>
      </c>
      <c r="S9" s="8"/>
    </row>
    <row r="10" spans="1:19" ht="14.25">
      <c r="A10" s="32" t="s">
        <v>36</v>
      </c>
      <c r="B10" s="6"/>
      <c r="C10" s="8"/>
      <c r="D10" s="8"/>
      <c r="E10" s="8">
        <v>3187.123589007373</v>
      </c>
      <c r="F10" s="8">
        <v>218.93193122242496</v>
      </c>
      <c r="G10" s="8">
        <v>28.563948764229846</v>
      </c>
      <c r="H10" s="8"/>
      <c r="I10" s="8">
        <v>472.1532596043641</v>
      </c>
      <c r="J10" s="8"/>
      <c r="K10" s="8">
        <v>1542.7060730000003</v>
      </c>
      <c r="L10" s="8"/>
      <c r="M10" s="8"/>
      <c r="N10" s="8"/>
      <c r="O10" s="29">
        <f t="shared" si="1"/>
        <v>5449.478801598392</v>
      </c>
      <c r="S10" s="8"/>
    </row>
    <row r="11" spans="1:19" ht="14.25">
      <c r="A11" s="32" t="s">
        <v>41</v>
      </c>
      <c r="B11" s="6"/>
      <c r="C11" s="8"/>
      <c r="D11" s="8"/>
      <c r="E11" s="8"/>
      <c r="F11" s="8">
        <v>9465.953421227554</v>
      </c>
      <c r="G11" s="8">
        <v>1575.8509032113184</v>
      </c>
      <c r="H11" s="8"/>
      <c r="I11" s="8">
        <v>183.24581274547123</v>
      </c>
      <c r="J11" s="8">
        <v>64.89767410896265</v>
      </c>
      <c r="K11" s="8"/>
      <c r="L11" s="8">
        <v>1263.231000852701</v>
      </c>
      <c r="M11" s="8"/>
      <c r="N11" s="8"/>
      <c r="O11" s="29">
        <f t="shared" si="1"/>
        <v>12553.178812146009</v>
      </c>
      <c r="S11" s="8"/>
    </row>
    <row r="12" spans="1:19" ht="15" customHeight="1">
      <c r="A12" s="31" t="s">
        <v>82</v>
      </c>
      <c r="B12" s="28">
        <f>SUM(B13:B28)</f>
        <v>0</v>
      </c>
      <c r="C12" s="28">
        <f>SUM(C13:C28)</f>
        <v>280</v>
      </c>
      <c r="D12" s="28">
        <f aca="true" t="shared" si="2" ref="D12:N12">SUM(D13:D28)</f>
        <v>0</v>
      </c>
      <c r="E12" s="28">
        <f t="shared" si="2"/>
        <v>1461.225120833243</v>
      </c>
      <c r="F12" s="28">
        <f t="shared" si="2"/>
        <v>17720.81712484929</v>
      </c>
      <c r="G12" s="28">
        <f t="shared" si="2"/>
        <v>33601.26316020397</v>
      </c>
      <c r="H12" s="28">
        <f t="shared" si="2"/>
        <v>21.415263644874955</v>
      </c>
      <c r="I12" s="28">
        <f t="shared" si="2"/>
        <v>2545.6584399801836</v>
      </c>
      <c r="J12" s="28">
        <f t="shared" si="2"/>
        <v>1240.6747484570815</v>
      </c>
      <c r="K12" s="28">
        <f t="shared" si="2"/>
        <v>7653.651047524134</v>
      </c>
      <c r="L12" s="28">
        <f t="shared" si="2"/>
        <v>16496.45794538371</v>
      </c>
      <c r="M12" s="28">
        <f t="shared" si="2"/>
        <v>0</v>
      </c>
      <c r="N12" s="28">
        <f t="shared" si="2"/>
        <v>0</v>
      </c>
      <c r="O12" s="30">
        <f t="shared" si="1"/>
        <v>81021.16285087648</v>
      </c>
      <c r="S12" s="8"/>
    </row>
    <row r="13" spans="1:19" ht="14.25">
      <c r="A13" s="32" t="s">
        <v>16</v>
      </c>
      <c r="B13" s="6"/>
      <c r="C13" s="8"/>
      <c r="D13" s="8"/>
      <c r="E13" s="8">
        <v>9.18942826936214</v>
      </c>
      <c r="F13" s="8">
        <v>286.6918286799356</v>
      </c>
      <c r="G13" s="8">
        <v>2876.653882467885</v>
      </c>
      <c r="H13" s="8">
        <v>2.748766939428995</v>
      </c>
      <c r="I13" s="8">
        <v>414.77523509530363</v>
      </c>
      <c r="J13" s="8">
        <v>224.4686627501276</v>
      </c>
      <c r="K13" s="8">
        <v>596.7768141160132</v>
      </c>
      <c r="L13" s="8">
        <v>646.5352556276283</v>
      </c>
      <c r="M13" s="8"/>
      <c r="N13" s="8"/>
      <c r="O13" s="29">
        <f t="shared" si="1"/>
        <v>5057.839873945685</v>
      </c>
      <c r="S13" s="8"/>
    </row>
    <row r="14" spans="1:19" ht="14.25">
      <c r="A14" s="32" t="s">
        <v>17</v>
      </c>
      <c r="B14" s="6"/>
      <c r="C14" s="8"/>
      <c r="D14" s="8"/>
      <c r="E14" s="8">
        <v>34.0329271486825</v>
      </c>
      <c r="F14" s="8">
        <v>1606.4733826814052</v>
      </c>
      <c r="G14" s="8">
        <v>2056.4149447437817</v>
      </c>
      <c r="H14" s="8">
        <v>0.7586593655685723</v>
      </c>
      <c r="I14" s="8">
        <v>1917.0480667614324</v>
      </c>
      <c r="J14" s="8"/>
      <c r="K14" s="8">
        <v>302.316284818721</v>
      </c>
      <c r="L14" s="8">
        <v>1927.3286249024072</v>
      </c>
      <c r="M14" s="8"/>
      <c r="N14" s="8"/>
      <c r="O14" s="29">
        <f t="shared" si="1"/>
        <v>7844.372890421999</v>
      </c>
      <c r="S14" s="8"/>
    </row>
    <row r="15" spans="1:19" ht="14.25">
      <c r="A15" s="32" t="s">
        <v>18</v>
      </c>
      <c r="B15" s="6"/>
      <c r="C15" s="8"/>
      <c r="D15" s="8"/>
      <c r="E15" s="8"/>
      <c r="F15" s="8">
        <v>772.6362549800798</v>
      </c>
      <c r="G15" s="8">
        <v>102.71577638228307</v>
      </c>
      <c r="H15" s="8"/>
      <c r="I15" s="8"/>
      <c r="J15" s="8"/>
      <c r="K15" s="8"/>
      <c r="L15" s="8">
        <v>722.3866865926733</v>
      </c>
      <c r="M15" s="8"/>
      <c r="N15" s="8"/>
      <c r="O15" s="29">
        <f t="shared" si="1"/>
        <v>1597.738717955036</v>
      </c>
      <c r="S15" s="8"/>
    </row>
    <row r="16" spans="1:19" ht="14.25">
      <c r="A16" s="32" t="s">
        <v>19</v>
      </c>
      <c r="B16" s="6"/>
      <c r="C16" s="8"/>
      <c r="D16" s="8"/>
      <c r="E16" s="8">
        <v>7.211326830682993</v>
      </c>
      <c r="F16" s="8">
        <v>62.494971440450776</v>
      </c>
      <c r="G16" s="8">
        <v>654.1303772948626</v>
      </c>
      <c r="H16" s="42">
        <v>0.2197881075625108</v>
      </c>
      <c r="I16" s="8"/>
      <c r="J16" s="8"/>
      <c r="K16" s="8">
        <v>179.95993032040013</v>
      </c>
      <c r="L16" s="8">
        <v>100.72810958715817</v>
      </c>
      <c r="M16" s="8"/>
      <c r="N16" s="8"/>
      <c r="O16" s="29">
        <f t="shared" si="1"/>
        <v>1004.7445035811171</v>
      </c>
      <c r="S16" s="8"/>
    </row>
    <row r="17" spans="1:19" ht="14.25">
      <c r="A17" s="32" t="s">
        <v>23</v>
      </c>
      <c r="B17" s="6"/>
      <c r="C17" s="8"/>
      <c r="D17" s="8"/>
      <c r="E17" s="8">
        <v>142.45501275064856</v>
      </c>
      <c r="F17" s="8">
        <v>1100.0831151669283</v>
      </c>
      <c r="G17" s="8">
        <v>353.63628152472387</v>
      </c>
      <c r="H17" s="8">
        <v>11.873109029134653</v>
      </c>
      <c r="I17" s="8"/>
      <c r="J17" s="8"/>
      <c r="K17" s="8">
        <v>105.06072445284437</v>
      </c>
      <c r="L17" s="8">
        <v>1048.4449473158186</v>
      </c>
      <c r="M17" s="8"/>
      <c r="N17" s="8"/>
      <c r="O17" s="29">
        <f t="shared" si="1"/>
        <v>2761.5531902400985</v>
      </c>
      <c r="S17" s="8"/>
    </row>
    <row r="18" spans="1:19" ht="14.25">
      <c r="A18" s="32" t="s">
        <v>24</v>
      </c>
      <c r="B18" s="6"/>
      <c r="C18" s="8"/>
      <c r="D18" s="8"/>
      <c r="E18" s="8">
        <v>19.052764487871134</v>
      </c>
      <c r="F18" s="8">
        <v>246.57006897194168</v>
      </c>
      <c r="G18" s="8">
        <v>1520.2758785473902</v>
      </c>
      <c r="H18" s="8">
        <v>0.5571646364562691</v>
      </c>
      <c r="I18" s="8">
        <v>30.614187999196556</v>
      </c>
      <c r="J18" s="8"/>
      <c r="K18" s="8">
        <v>1433.808708594254</v>
      </c>
      <c r="L18" s="8">
        <v>163.75799559022101</v>
      </c>
      <c r="M18" s="8"/>
      <c r="N18" s="8"/>
      <c r="O18" s="29">
        <f t="shared" si="1"/>
        <v>3414.636768827331</v>
      </c>
      <c r="S18" s="8"/>
    </row>
    <row r="19" spans="1:19" ht="14.25">
      <c r="A19" s="32" t="s">
        <v>25</v>
      </c>
      <c r="B19" s="6"/>
      <c r="C19" s="8"/>
      <c r="D19" s="8"/>
      <c r="E19" s="8">
        <v>11.077504430342413</v>
      </c>
      <c r="F19" s="8">
        <v>229.36025073935082</v>
      </c>
      <c r="G19" s="8">
        <v>871.7693998208889</v>
      </c>
      <c r="H19" s="42">
        <v>0.26043118738899096</v>
      </c>
      <c r="I19" s="8">
        <v>10.477475319466263</v>
      </c>
      <c r="J19" s="8"/>
      <c r="K19" s="8">
        <v>915.8027473007849</v>
      </c>
      <c r="L19" s="8">
        <v>387.35756064485685</v>
      </c>
      <c r="M19" s="8"/>
      <c r="N19" s="8"/>
      <c r="O19" s="29">
        <f t="shared" si="1"/>
        <v>2426.1053694430793</v>
      </c>
      <c r="S19" s="8"/>
    </row>
    <row r="20" spans="1:19" ht="14.25">
      <c r="A20" s="32" t="s">
        <v>28</v>
      </c>
      <c r="B20" s="6"/>
      <c r="C20" s="8"/>
      <c r="D20" s="8"/>
      <c r="E20" s="8">
        <v>35.78003153495331</v>
      </c>
      <c r="F20" s="8">
        <v>5806.26291508109</v>
      </c>
      <c r="G20" s="8">
        <v>7729.273217050394</v>
      </c>
      <c r="H20" s="8">
        <v>4.268960910565359</v>
      </c>
      <c r="I20" s="8">
        <v>83.30631847454158</v>
      </c>
      <c r="J20" s="8"/>
      <c r="K20" s="8">
        <v>620.5946587907324</v>
      </c>
      <c r="L20" s="8">
        <v>6234.325856373712</v>
      </c>
      <c r="M20" s="8"/>
      <c r="N20" s="8"/>
      <c r="O20" s="29">
        <f t="shared" si="1"/>
        <v>20513.81195821599</v>
      </c>
      <c r="S20" s="8"/>
    </row>
    <row r="21" spans="1:19" ht="14.25">
      <c r="A21" s="32" t="s">
        <v>33</v>
      </c>
      <c r="B21" s="6"/>
      <c r="C21" s="8"/>
      <c r="D21" s="8"/>
      <c r="E21" s="8">
        <v>538.9528986130313</v>
      </c>
      <c r="F21" s="8">
        <v>284.03600928005534</v>
      </c>
      <c r="G21" s="8">
        <v>1624.0950582076407</v>
      </c>
      <c r="H21" s="42">
        <v>0.31358400654063806</v>
      </c>
      <c r="I21" s="8">
        <v>89.43715633024321</v>
      </c>
      <c r="J21" s="8"/>
      <c r="K21" s="8">
        <v>2190.990968520883</v>
      </c>
      <c r="L21" s="8">
        <v>546.045909632167</v>
      </c>
      <c r="M21" s="8"/>
      <c r="N21" s="8"/>
      <c r="O21" s="29">
        <f t="shared" si="1"/>
        <v>5273.871584590561</v>
      </c>
      <c r="S21" s="8"/>
    </row>
    <row r="22" spans="1:19" ht="14.25">
      <c r="A22" s="32" t="s">
        <v>37</v>
      </c>
      <c r="B22" s="6"/>
      <c r="C22" s="8"/>
      <c r="D22" s="8"/>
      <c r="E22" s="8"/>
      <c r="F22" s="8">
        <v>216.04921943382863</v>
      </c>
      <c r="G22" s="8">
        <v>2703.3525548466732</v>
      </c>
      <c r="H22" s="8"/>
      <c r="I22" s="8"/>
      <c r="J22" s="8">
        <v>11.266224195159085</v>
      </c>
      <c r="K22" s="8">
        <v>2.9429293221458472</v>
      </c>
      <c r="L22" s="8">
        <v>544.4480964264875</v>
      </c>
      <c r="M22" s="8"/>
      <c r="N22" s="8"/>
      <c r="O22" s="29">
        <f t="shared" si="1"/>
        <v>3478.0590242242943</v>
      </c>
      <c r="S22" s="8"/>
    </row>
    <row r="23" spans="1:19" ht="14.25">
      <c r="A23" s="32" t="s">
        <v>38</v>
      </c>
      <c r="B23" s="6"/>
      <c r="C23" s="8">
        <v>280</v>
      </c>
      <c r="D23" s="8"/>
      <c r="E23" s="8">
        <v>59.298889829412495</v>
      </c>
      <c r="F23" s="8">
        <v>477.87422628138745</v>
      </c>
      <c r="G23" s="8">
        <v>905.6504473525036</v>
      </c>
      <c r="H23" s="8"/>
      <c r="I23" s="8"/>
      <c r="J23" s="8"/>
      <c r="K23" s="8">
        <v>226.21319790250914</v>
      </c>
      <c r="L23" s="8">
        <v>459.18270789819894</v>
      </c>
      <c r="M23" s="8"/>
      <c r="N23" s="8"/>
      <c r="O23" s="29">
        <f t="shared" si="1"/>
        <v>2408.2194692640114</v>
      </c>
      <c r="S23" s="8"/>
    </row>
    <row r="24" spans="1:19" ht="14.25">
      <c r="A24" s="32" t="s">
        <v>47</v>
      </c>
      <c r="B24" s="6"/>
      <c r="C24" s="8"/>
      <c r="D24" s="8"/>
      <c r="E24" s="8"/>
      <c r="F24" s="8">
        <v>2218.5520699220333</v>
      </c>
      <c r="G24" s="8"/>
      <c r="H24" s="8"/>
      <c r="I24" s="8"/>
      <c r="J24" s="8"/>
      <c r="K24" s="8"/>
      <c r="L24" s="8">
        <v>16.975695763497164</v>
      </c>
      <c r="M24" s="8"/>
      <c r="N24" s="8"/>
      <c r="O24" s="29">
        <f t="shared" si="1"/>
        <v>2235.5277656855305</v>
      </c>
      <c r="S24" s="8"/>
    </row>
    <row r="25" spans="1:19" ht="14.25">
      <c r="A25" s="32" t="s">
        <v>49</v>
      </c>
      <c r="B25" s="6"/>
      <c r="C25" s="8"/>
      <c r="D25" s="8"/>
      <c r="E25" s="8">
        <v>41.9253103876922</v>
      </c>
      <c r="F25" s="8">
        <v>91.66192692722184</v>
      </c>
      <c r="G25" s="8">
        <v>5847.151894088505</v>
      </c>
      <c r="H25" s="42">
        <v>0.05090377972987289</v>
      </c>
      <c r="I25" s="8"/>
      <c r="J25" s="8">
        <v>532.7789959148843</v>
      </c>
      <c r="K25" s="8">
        <v>524.2815395942991</v>
      </c>
      <c r="L25" s="8">
        <v>145.1237138837052</v>
      </c>
      <c r="M25" s="8"/>
      <c r="N25" s="8"/>
      <c r="O25" s="29">
        <f t="shared" si="1"/>
        <v>7182.9742845760375</v>
      </c>
      <c r="S25" s="8"/>
    </row>
    <row r="26" spans="1:19" ht="14.25">
      <c r="A26" s="32" t="s">
        <v>52</v>
      </c>
      <c r="B26" s="6"/>
      <c r="C26" s="8"/>
      <c r="D26" s="8"/>
      <c r="E26" s="8"/>
      <c r="F26" s="8"/>
      <c r="G26" s="8">
        <v>2380.302453152792</v>
      </c>
      <c r="H26" s="8"/>
      <c r="I26" s="8"/>
      <c r="J26" s="8"/>
      <c r="K26" s="8"/>
      <c r="L26" s="8"/>
      <c r="M26" s="8"/>
      <c r="N26" s="8"/>
      <c r="O26" s="29">
        <f t="shared" si="1"/>
        <v>2380.302453152792</v>
      </c>
      <c r="S26" s="8"/>
    </row>
    <row r="27" spans="1:19" ht="14.25">
      <c r="A27" s="32" t="s">
        <v>53</v>
      </c>
      <c r="B27" s="6"/>
      <c r="C27" s="8"/>
      <c r="D27" s="8"/>
      <c r="E27" s="8">
        <v>557.8484512457595</v>
      </c>
      <c r="F27" s="8">
        <v>2814.500872184666</v>
      </c>
      <c r="G27" s="8">
        <v>3449.198215942003</v>
      </c>
      <c r="H27" s="42">
        <v>0.3270531819962306</v>
      </c>
      <c r="I27" s="8"/>
      <c r="J27" s="8">
        <v>469.6209430213796</v>
      </c>
      <c r="K27" s="8">
        <v>533.1980917261893</v>
      </c>
      <c r="L27" s="8">
        <v>3144.0967431247864</v>
      </c>
      <c r="M27" s="8"/>
      <c r="N27" s="8"/>
      <c r="O27" s="29">
        <f t="shared" si="1"/>
        <v>10968.79037042678</v>
      </c>
      <c r="S27" s="8"/>
    </row>
    <row r="28" spans="1:19" ht="14.25">
      <c r="A28" s="32" t="s">
        <v>54</v>
      </c>
      <c r="B28" s="6"/>
      <c r="C28" s="8"/>
      <c r="D28" s="8"/>
      <c r="E28" s="8">
        <v>4.4005753048042315</v>
      </c>
      <c r="F28" s="8">
        <v>1507.5700130789198</v>
      </c>
      <c r="G28" s="8">
        <v>526.642778781648</v>
      </c>
      <c r="H28" s="43">
        <v>0.03684250050286533</v>
      </c>
      <c r="I28" s="8"/>
      <c r="J28" s="8">
        <v>2.539922575530966</v>
      </c>
      <c r="K28" s="8">
        <v>21.704452064358172</v>
      </c>
      <c r="L28" s="8">
        <v>409.7200420203951</v>
      </c>
      <c r="M28" s="8"/>
      <c r="N28" s="8"/>
      <c r="O28" s="29">
        <f t="shared" si="1"/>
        <v>2472.614626326159</v>
      </c>
      <c r="S28" s="8"/>
    </row>
    <row r="29" spans="1:19" ht="15">
      <c r="A29" s="31" t="s">
        <v>34</v>
      </c>
      <c r="B29" s="28">
        <f>SUM(B30:B31)</f>
        <v>0</v>
      </c>
      <c r="C29" s="28">
        <f aca="true" t="shared" si="3" ref="C29:M29">SUM(C30:C31)</f>
        <v>0</v>
      </c>
      <c r="D29" s="28">
        <f t="shared" si="3"/>
        <v>0</v>
      </c>
      <c r="E29" s="28">
        <f t="shared" si="3"/>
        <v>331.22561635879276</v>
      </c>
      <c r="F29" s="28">
        <f>SUM(F30:F31)</f>
        <v>14849.296276466428</v>
      </c>
      <c r="G29" s="28">
        <f t="shared" si="3"/>
        <v>44372.59308457536</v>
      </c>
      <c r="H29" s="28">
        <f t="shared" si="3"/>
        <v>0</v>
      </c>
      <c r="I29" s="28">
        <f t="shared" si="3"/>
        <v>295.876482190381</v>
      </c>
      <c r="J29" s="28">
        <f t="shared" si="3"/>
        <v>2801.176074535053</v>
      </c>
      <c r="K29" s="28">
        <f t="shared" si="3"/>
        <v>6158.690648711142</v>
      </c>
      <c r="L29" s="28">
        <f t="shared" si="3"/>
        <v>78451.89919977103</v>
      </c>
      <c r="M29" s="28">
        <f t="shared" si="3"/>
        <v>364</v>
      </c>
      <c r="N29" s="28">
        <f>SUM(N30:N31)</f>
        <v>7401.744859286856</v>
      </c>
      <c r="O29" s="30">
        <f>SUM(B29:N29)</f>
        <v>155026.50224189504</v>
      </c>
      <c r="S29" s="8"/>
    </row>
    <row r="30" spans="1:19" ht="14.25">
      <c r="A30" s="32" t="s">
        <v>34</v>
      </c>
      <c r="B30" s="8"/>
      <c r="C30" s="8"/>
      <c r="D30" s="8"/>
      <c r="E30" s="8">
        <v>331.22561635879276</v>
      </c>
      <c r="F30" s="8">
        <v>451.2095407324569</v>
      </c>
      <c r="G30" s="8">
        <v>44372.59308457536</v>
      </c>
      <c r="H30" s="8"/>
      <c r="I30" s="8">
        <v>295.876482190381</v>
      </c>
      <c r="J30" s="8">
        <v>2801.176074535053</v>
      </c>
      <c r="K30" s="8">
        <v>6158.352815000001</v>
      </c>
      <c r="L30" s="8"/>
      <c r="M30" s="8">
        <v>364</v>
      </c>
      <c r="N30" s="8">
        <v>7401.744859286856</v>
      </c>
      <c r="O30" s="29">
        <f t="shared" si="1"/>
        <v>62176.1784726789</v>
      </c>
      <c r="S30" s="8"/>
    </row>
    <row r="31" spans="1:19" ht="14.25">
      <c r="A31" s="32" t="s">
        <v>35</v>
      </c>
      <c r="B31" s="8"/>
      <c r="C31" s="8"/>
      <c r="D31" s="8"/>
      <c r="E31" s="8"/>
      <c r="F31" s="8">
        <v>14398.08673573397</v>
      </c>
      <c r="G31" s="8"/>
      <c r="H31" s="8"/>
      <c r="I31" s="8"/>
      <c r="J31" s="8"/>
      <c r="K31" s="42">
        <v>0.3378337111407429</v>
      </c>
      <c r="L31" s="8">
        <v>78451.89919977103</v>
      </c>
      <c r="M31" s="8"/>
      <c r="N31" s="8"/>
      <c r="O31" s="29">
        <f t="shared" si="1"/>
        <v>92850.32376921613</v>
      </c>
      <c r="S31" s="8"/>
    </row>
    <row r="32" spans="1:19" ht="15">
      <c r="A32" s="31" t="s">
        <v>83</v>
      </c>
      <c r="B32" s="28">
        <f>SUM(B33:B48)</f>
        <v>0</v>
      </c>
      <c r="C32" s="28">
        <f aca="true" t="shared" si="4" ref="C32:N32">SUM(C33:C48)</f>
        <v>42.91344701754387</v>
      </c>
      <c r="D32" s="28">
        <f t="shared" si="4"/>
        <v>17511.68947168377</v>
      </c>
      <c r="E32" s="28">
        <f t="shared" si="4"/>
        <v>21946.164853326867</v>
      </c>
      <c r="F32" s="28">
        <f t="shared" si="4"/>
        <v>34061.75428859576</v>
      </c>
      <c r="G32" s="28">
        <f t="shared" si="4"/>
        <v>52677.9978635999</v>
      </c>
      <c r="H32" s="28">
        <f t="shared" si="4"/>
        <v>976.6408631371041</v>
      </c>
      <c r="I32" s="28">
        <f t="shared" si="4"/>
        <v>7172.176527900001</v>
      </c>
      <c r="J32" s="28">
        <f t="shared" si="4"/>
        <v>2931.992108720007</v>
      </c>
      <c r="K32" s="28">
        <f t="shared" si="4"/>
        <v>53461.22819915167</v>
      </c>
      <c r="L32" s="28">
        <f t="shared" si="4"/>
        <v>6710.132699888542</v>
      </c>
      <c r="M32" s="28">
        <f t="shared" si="4"/>
        <v>0</v>
      </c>
      <c r="N32" s="28">
        <f t="shared" si="4"/>
        <v>27350.192552232664</v>
      </c>
      <c r="O32" s="30">
        <f>SUM(B32:N32)</f>
        <v>224842.88287525385</v>
      </c>
      <c r="S32" s="8"/>
    </row>
    <row r="33" spans="1:19" ht="14.25">
      <c r="A33" s="32" t="s">
        <v>20</v>
      </c>
      <c r="B33" s="6"/>
      <c r="C33" s="8"/>
      <c r="D33" s="8"/>
      <c r="E33" s="42">
        <v>0.15295690329023262</v>
      </c>
      <c r="F33" s="8">
        <v>15655.511738167328</v>
      </c>
      <c r="G33" s="8">
        <v>918.4719566700123</v>
      </c>
      <c r="H33" s="8">
        <v>17.845391284416962</v>
      </c>
      <c r="I33" s="8"/>
      <c r="J33" s="8">
        <v>206.99985895293668</v>
      </c>
      <c r="K33" s="8">
        <v>229.735772</v>
      </c>
      <c r="L33" s="8">
        <v>4596.6796820633635</v>
      </c>
      <c r="M33" s="8"/>
      <c r="N33" s="8"/>
      <c r="O33" s="29">
        <f t="shared" si="1"/>
        <v>21625.397356041347</v>
      </c>
      <c r="S33" s="8"/>
    </row>
    <row r="34" spans="1:19" ht="14.25">
      <c r="A34" s="32" t="s">
        <v>22</v>
      </c>
      <c r="B34" s="6"/>
      <c r="C34" s="8">
        <v>42.91344701754387</v>
      </c>
      <c r="D34" s="8"/>
      <c r="E34" s="8">
        <v>10055.711525641653</v>
      </c>
      <c r="F34" s="8">
        <v>4084.7309950188787</v>
      </c>
      <c r="G34" s="8">
        <v>4721.245722564223</v>
      </c>
      <c r="H34" s="8">
        <v>15.717421347365674</v>
      </c>
      <c r="I34" s="8">
        <v>383.63211158595055</v>
      </c>
      <c r="J34" s="8">
        <v>34.62492020441044</v>
      </c>
      <c r="K34" s="8">
        <v>7674.602808</v>
      </c>
      <c r="L34" s="8">
        <v>49.42428708588756</v>
      </c>
      <c r="M34" s="8"/>
      <c r="N34" s="8"/>
      <c r="O34" s="29">
        <f t="shared" si="1"/>
        <v>27062.603238465912</v>
      </c>
      <c r="S34" s="8"/>
    </row>
    <row r="35" spans="1:19" ht="14.25">
      <c r="A35" s="32" t="s">
        <v>26</v>
      </c>
      <c r="B35" s="6"/>
      <c r="C35" s="8"/>
      <c r="D35" s="8"/>
      <c r="E35" s="8"/>
      <c r="F35" s="8">
        <v>2829.1760704503545</v>
      </c>
      <c r="G35" s="8">
        <v>1252.8086362758822</v>
      </c>
      <c r="H35" s="8"/>
      <c r="I35" s="42">
        <v>0.05023875630168904</v>
      </c>
      <c r="J35" s="8"/>
      <c r="K35" s="8"/>
      <c r="L35" s="8">
        <v>153.90870844019724</v>
      </c>
      <c r="M35" s="8"/>
      <c r="N35" s="8"/>
      <c r="O35" s="29">
        <f t="shared" si="1"/>
        <v>4235.943653922735</v>
      </c>
      <c r="S35" s="8"/>
    </row>
    <row r="36" spans="1:19" ht="14.25">
      <c r="A36" s="32" t="s">
        <v>27</v>
      </c>
      <c r="B36" s="6"/>
      <c r="C36" s="8"/>
      <c r="D36" s="8"/>
      <c r="E36" s="8">
        <v>23.936112171392192</v>
      </c>
      <c r="F36" s="8">
        <v>954.1286308517622</v>
      </c>
      <c r="G36" s="8">
        <v>529.4962604277706</v>
      </c>
      <c r="H36" s="8">
        <v>91.81459543964867</v>
      </c>
      <c r="I36" s="8"/>
      <c r="J36" s="8">
        <v>370.2033362972662</v>
      </c>
      <c r="K36" s="8">
        <v>1655.4598603663364</v>
      </c>
      <c r="L36" s="8">
        <v>352.89412287650794</v>
      </c>
      <c r="M36" s="8"/>
      <c r="N36" s="8"/>
      <c r="O36" s="29">
        <f t="shared" si="1"/>
        <v>3977.9329184306844</v>
      </c>
      <c r="S36" s="8"/>
    </row>
    <row r="37" spans="1:19" ht="14.25">
      <c r="A37" s="32" t="s">
        <v>31</v>
      </c>
      <c r="B37" s="6"/>
      <c r="C37" s="8"/>
      <c r="D37" s="8"/>
      <c r="E37" s="8"/>
      <c r="F37" s="8">
        <v>37.72097562695578</v>
      </c>
      <c r="G37" s="8">
        <v>971.0141431097113</v>
      </c>
      <c r="H37" s="8"/>
      <c r="I37" s="8"/>
      <c r="J37" s="8"/>
      <c r="K37" s="8"/>
      <c r="L37" s="8">
        <v>59.30566420935816</v>
      </c>
      <c r="M37" s="8"/>
      <c r="N37" s="8"/>
      <c r="O37" s="29">
        <f t="shared" si="1"/>
        <v>1068.0407829460253</v>
      </c>
      <c r="S37" s="8"/>
    </row>
    <row r="38" spans="1:19" ht="14.25">
      <c r="A38" s="32" t="s">
        <v>32</v>
      </c>
      <c r="B38" s="6"/>
      <c r="C38" s="8"/>
      <c r="D38" s="8"/>
      <c r="E38" s="8">
        <v>1883.8038500274565</v>
      </c>
      <c r="F38" s="8"/>
      <c r="G38" s="8"/>
      <c r="H38" s="42">
        <v>0.37150942253882185</v>
      </c>
      <c r="I38" s="8"/>
      <c r="J38" s="8">
        <v>4.9212968450021926</v>
      </c>
      <c r="K38" s="8">
        <v>90.79824863366336</v>
      </c>
      <c r="L38" s="8"/>
      <c r="M38" s="8"/>
      <c r="N38" s="8"/>
      <c r="O38" s="29">
        <f t="shared" si="1"/>
        <v>1979.894904928661</v>
      </c>
      <c r="S38" s="8"/>
    </row>
    <row r="39" spans="1:19" ht="14.25">
      <c r="A39" s="32" t="s">
        <v>39</v>
      </c>
      <c r="B39" s="6"/>
      <c r="C39" s="8"/>
      <c r="D39" s="8"/>
      <c r="E39" s="8">
        <v>2165.6815817704187</v>
      </c>
      <c r="F39" s="8">
        <v>278.8379270970958</v>
      </c>
      <c r="G39" s="8">
        <v>1902.1477246058407</v>
      </c>
      <c r="H39" s="8">
        <v>5.429548156956006</v>
      </c>
      <c r="I39" s="8"/>
      <c r="J39" s="8">
        <v>369.85048025914466</v>
      </c>
      <c r="K39" s="8">
        <v>3130.5159712917985</v>
      </c>
      <c r="L39" s="8">
        <v>3.9640287881015865</v>
      </c>
      <c r="M39" s="8"/>
      <c r="N39" s="8"/>
      <c r="O39" s="29">
        <f t="shared" si="1"/>
        <v>7856.427261969357</v>
      </c>
      <c r="S39" s="8"/>
    </row>
    <row r="40" spans="1:19" ht="14.25">
      <c r="A40" s="32" t="s">
        <v>40</v>
      </c>
      <c r="B40" s="6"/>
      <c r="C40" s="8"/>
      <c r="D40" s="8"/>
      <c r="E40" s="8"/>
      <c r="F40" s="8">
        <v>4631.711106786786</v>
      </c>
      <c r="G40" s="8">
        <v>1671.580542450875</v>
      </c>
      <c r="H40" s="8">
        <v>7.9268684620187395</v>
      </c>
      <c r="I40" s="8"/>
      <c r="J40" s="8"/>
      <c r="K40" s="8">
        <v>42.716325</v>
      </c>
      <c r="L40" s="8">
        <v>52.6678080158723</v>
      </c>
      <c r="M40" s="8"/>
      <c r="N40" s="8"/>
      <c r="O40" s="29">
        <f t="shared" si="1"/>
        <v>6406.602650715553</v>
      </c>
      <c r="S40" s="8"/>
    </row>
    <row r="41" spans="1:19" ht="14.25">
      <c r="A41" s="32" t="s">
        <v>42</v>
      </c>
      <c r="B41" s="6"/>
      <c r="C41" s="8"/>
      <c r="D41" s="8"/>
      <c r="E41" s="8">
        <v>6376.530200876401</v>
      </c>
      <c r="F41" s="8">
        <v>1307.2725759457244</v>
      </c>
      <c r="G41" s="8">
        <v>1965.2259757879208</v>
      </c>
      <c r="H41" s="8">
        <v>38.719518472555514</v>
      </c>
      <c r="I41" s="8"/>
      <c r="J41" s="8">
        <v>600.4371016422441</v>
      </c>
      <c r="K41" s="8">
        <v>705.655078</v>
      </c>
      <c r="L41" s="8">
        <v>47.319826135775756</v>
      </c>
      <c r="M41" s="8"/>
      <c r="N41" s="8">
        <v>254.2270556732394</v>
      </c>
      <c r="O41" s="29">
        <f t="shared" si="1"/>
        <v>11295.38733253386</v>
      </c>
      <c r="S41" s="8"/>
    </row>
    <row r="42" spans="1:19" ht="14.25">
      <c r="A42" s="32" t="s">
        <v>43</v>
      </c>
      <c r="B42" s="6"/>
      <c r="C42" s="8"/>
      <c r="D42" s="8"/>
      <c r="E42" s="8">
        <v>576.6317779625224</v>
      </c>
      <c r="F42" s="8">
        <v>2435.424244989466</v>
      </c>
      <c r="G42" s="8">
        <v>2244.5102036232965</v>
      </c>
      <c r="H42" s="8">
        <v>26.917570463233197</v>
      </c>
      <c r="I42" s="8">
        <v>15.337627257868117</v>
      </c>
      <c r="J42" s="8">
        <v>419.3224642925438</v>
      </c>
      <c r="K42" s="8">
        <v>2244.663585469605</v>
      </c>
      <c r="L42" s="8">
        <v>337.7606827217427</v>
      </c>
      <c r="M42" s="8"/>
      <c r="N42" s="8"/>
      <c r="O42" s="29">
        <f t="shared" si="1"/>
        <v>8300.568156780279</v>
      </c>
      <c r="S42" s="8"/>
    </row>
    <row r="43" spans="1:19" ht="14.25">
      <c r="A43" s="32" t="s">
        <v>44</v>
      </c>
      <c r="B43" s="6"/>
      <c r="C43" s="8"/>
      <c r="D43" s="8"/>
      <c r="E43" s="8">
        <v>3.7870722108454453</v>
      </c>
      <c r="F43" s="8">
        <v>514.513006392082</v>
      </c>
      <c r="G43" s="8">
        <v>2690.3463295797324</v>
      </c>
      <c r="H43" s="8">
        <v>157.53628985949177</v>
      </c>
      <c r="I43" s="8"/>
      <c r="J43" s="8">
        <v>122.22068516701546</v>
      </c>
      <c r="K43" s="8">
        <v>27727.169483992355</v>
      </c>
      <c r="L43" s="8">
        <v>791.1249821780706</v>
      </c>
      <c r="M43" s="8"/>
      <c r="N43" s="8"/>
      <c r="O43" s="29">
        <f t="shared" si="1"/>
        <v>32006.69784937959</v>
      </c>
      <c r="S43" s="8"/>
    </row>
    <row r="44" spans="1:19" ht="14.25">
      <c r="A44" s="32" t="s">
        <v>45</v>
      </c>
      <c r="B44" s="6"/>
      <c r="C44" s="8"/>
      <c r="D44" s="8"/>
      <c r="E44" s="8">
        <v>24.32382379994446</v>
      </c>
      <c r="F44" s="8">
        <v>359.1155539488854</v>
      </c>
      <c r="G44" s="8">
        <v>23801.736450618217</v>
      </c>
      <c r="H44" s="8">
        <v>358.9836816638139</v>
      </c>
      <c r="I44" s="8"/>
      <c r="J44" s="8">
        <v>146.08743099249793</v>
      </c>
      <c r="K44" s="8">
        <v>4477.499312122613</v>
      </c>
      <c r="L44" s="8">
        <v>26.608231585187447</v>
      </c>
      <c r="M44" s="8"/>
      <c r="N44" s="8"/>
      <c r="O44" s="29">
        <f t="shared" si="1"/>
        <v>29194.35448473116</v>
      </c>
      <c r="S44" s="8"/>
    </row>
    <row r="45" spans="1:19" ht="14.25" customHeight="1">
      <c r="A45" s="32" t="s">
        <v>46</v>
      </c>
      <c r="B45" s="6"/>
      <c r="C45" s="8"/>
      <c r="D45" s="8"/>
      <c r="E45" s="8"/>
      <c r="F45" s="8">
        <v>12.350069492935004</v>
      </c>
      <c r="G45" s="8">
        <v>158.0899594505082</v>
      </c>
      <c r="H45" s="42">
        <v>0.08845039236446721</v>
      </c>
      <c r="I45" s="8"/>
      <c r="J45" s="8">
        <v>0</v>
      </c>
      <c r="K45" s="8">
        <v>90.951907</v>
      </c>
      <c r="L45" s="8">
        <v>37.85262682409756</v>
      </c>
      <c r="M45" s="8"/>
      <c r="N45" s="8"/>
      <c r="O45" s="29">
        <f t="shared" si="1"/>
        <v>299.33301315990525</v>
      </c>
      <c r="S45" s="8"/>
    </row>
    <row r="46" spans="1:19" ht="14.25">
      <c r="A46" s="32" t="s">
        <v>48</v>
      </c>
      <c r="B46" s="6"/>
      <c r="C46" s="8"/>
      <c r="D46" s="8">
        <v>17511.68947168377</v>
      </c>
      <c r="E46" s="8"/>
      <c r="F46" s="8">
        <v>139.02221681728813</v>
      </c>
      <c r="G46" s="8">
        <v>5507.157872712273</v>
      </c>
      <c r="H46" s="8">
        <v>118.90161718236557</v>
      </c>
      <c r="I46" s="8">
        <v>5961.269845479732</v>
      </c>
      <c r="J46" s="8">
        <v>0</v>
      </c>
      <c r="K46" s="8">
        <v>3382.6186529999995</v>
      </c>
      <c r="L46" s="8">
        <v>30.51314956363664</v>
      </c>
      <c r="M46" s="8"/>
      <c r="N46" s="8">
        <v>7981.953539818631</v>
      </c>
      <c r="O46" s="29">
        <f t="shared" si="1"/>
        <v>40633.1263662577</v>
      </c>
      <c r="S46" s="8"/>
    </row>
    <row r="47" spans="1:19" ht="14.25">
      <c r="A47" s="32" t="s">
        <v>50</v>
      </c>
      <c r="B47" s="6"/>
      <c r="C47" s="8"/>
      <c r="D47" s="8"/>
      <c r="E47" s="8">
        <v>94.27640419797511</v>
      </c>
      <c r="F47" s="8">
        <v>53.86182840337263</v>
      </c>
      <c r="G47" s="8">
        <v>345.55853460675644</v>
      </c>
      <c r="H47" s="8">
        <v>60.49730545026827</v>
      </c>
      <c r="I47" s="8"/>
      <c r="J47" s="8">
        <v>16.92811964230549</v>
      </c>
      <c r="K47" s="8">
        <v>434.6826542753049</v>
      </c>
      <c r="L47" s="8">
        <v>46.37869339608697</v>
      </c>
      <c r="M47" s="8"/>
      <c r="N47" s="8"/>
      <c r="O47" s="29">
        <f t="shared" si="1"/>
        <v>1052.1835399720696</v>
      </c>
      <c r="S47" s="8"/>
    </row>
    <row r="48" spans="1:19" ht="14.25">
      <c r="A48" s="32" t="s">
        <v>55</v>
      </c>
      <c r="B48" s="6"/>
      <c r="C48" s="8"/>
      <c r="D48" s="8"/>
      <c r="E48" s="8">
        <v>741.3295477649667</v>
      </c>
      <c r="F48" s="8">
        <v>768.3773486068558</v>
      </c>
      <c r="G48" s="8">
        <v>3998.6075511168756</v>
      </c>
      <c r="H48" s="8">
        <v>75.89109554006637</v>
      </c>
      <c r="I48" s="8">
        <v>811.8867048201489</v>
      </c>
      <c r="J48" s="8">
        <v>640.3964144246402</v>
      </c>
      <c r="K48" s="8">
        <v>1574.15854</v>
      </c>
      <c r="L48" s="8">
        <v>123.73020600465676</v>
      </c>
      <c r="M48" s="8"/>
      <c r="N48" s="8">
        <v>19114.011956740793</v>
      </c>
      <c r="O48" s="29">
        <f t="shared" si="1"/>
        <v>27848.389365019</v>
      </c>
      <c r="S48" s="8"/>
    </row>
    <row r="49" spans="1:19" ht="15">
      <c r="A49" s="31" t="s">
        <v>84</v>
      </c>
      <c r="B49" s="28">
        <f aca="true" t="shared" si="5" ref="B49:N49">SUM(B50:B50)</f>
        <v>12412.302113843556</v>
      </c>
      <c r="C49" s="28">
        <f t="shared" si="5"/>
        <v>0</v>
      </c>
      <c r="D49" s="28">
        <f t="shared" si="5"/>
        <v>0</v>
      </c>
      <c r="E49" s="28">
        <f t="shared" si="5"/>
        <v>42.627383907314545</v>
      </c>
      <c r="F49" s="28">
        <f t="shared" si="5"/>
        <v>29443.563902944683</v>
      </c>
      <c r="G49" s="28">
        <f t="shared" si="5"/>
        <v>301.78603148195015</v>
      </c>
      <c r="H49" s="28">
        <f t="shared" si="5"/>
        <v>5135.8015432213515</v>
      </c>
      <c r="I49" s="28">
        <f t="shared" si="5"/>
        <v>0</v>
      </c>
      <c r="J49" s="28">
        <f t="shared" si="5"/>
        <v>238.79226274469778</v>
      </c>
      <c r="K49" s="28">
        <f t="shared" si="5"/>
        <v>13.51573219025186</v>
      </c>
      <c r="L49" s="28">
        <f t="shared" si="5"/>
        <v>871.0609709722398</v>
      </c>
      <c r="M49" s="28">
        <f t="shared" si="5"/>
        <v>0</v>
      </c>
      <c r="N49" s="28">
        <f t="shared" si="5"/>
        <v>0</v>
      </c>
      <c r="O49" s="30">
        <f>SUM(B49:N49)</f>
        <v>48459.44994130604</v>
      </c>
      <c r="S49" s="8"/>
    </row>
    <row r="50" spans="1:19" ht="14.25">
      <c r="A50" s="32" t="s">
        <v>51</v>
      </c>
      <c r="B50" s="6">
        <v>12412.302113843556</v>
      </c>
      <c r="C50" s="8"/>
      <c r="D50" s="8"/>
      <c r="E50" s="8">
        <v>42.627383907314545</v>
      </c>
      <c r="F50" s="8">
        <v>29443.563902944683</v>
      </c>
      <c r="G50" s="8">
        <v>301.78603148195015</v>
      </c>
      <c r="H50" s="8">
        <v>5135.8015432213515</v>
      </c>
      <c r="I50" s="8"/>
      <c r="J50" s="8">
        <v>238.79226274469778</v>
      </c>
      <c r="K50" s="8">
        <v>13.51573219025186</v>
      </c>
      <c r="L50" s="8">
        <v>871.0609709722398</v>
      </c>
      <c r="M50" s="8"/>
      <c r="N50" s="8"/>
      <c r="O50" s="29">
        <f t="shared" si="1"/>
        <v>48459.44994130604</v>
      </c>
      <c r="S50" s="8"/>
    </row>
    <row r="51" spans="1:19" ht="14.25" customHeight="1">
      <c r="A51" s="32"/>
      <c r="B51" s="6"/>
      <c r="C51" s="8"/>
      <c r="D51" s="8"/>
      <c r="E51" s="8"/>
      <c r="F51" s="8"/>
      <c r="G51" s="8"/>
      <c r="H51" s="8"/>
      <c r="I51" s="8"/>
      <c r="J51" s="8"/>
      <c r="K51" s="8"/>
      <c r="L51" s="8"/>
      <c r="M51" s="8"/>
      <c r="N51" s="8"/>
      <c r="O51" s="29"/>
      <c r="S51" s="8"/>
    </row>
    <row r="52" spans="1:15" ht="24.75" customHeight="1">
      <c r="A52" s="37" t="s">
        <v>15</v>
      </c>
      <c r="B52" s="40">
        <f aca="true" t="shared" si="6" ref="B52:O52">SUM(B6,B12,B29,B32,B49)</f>
        <v>12412.302113843556</v>
      </c>
      <c r="C52" s="40">
        <f t="shared" si="6"/>
        <v>330.26164000000006</v>
      </c>
      <c r="D52" s="40">
        <f t="shared" si="6"/>
        <v>17511.68947168377</v>
      </c>
      <c r="E52" s="40">
        <f t="shared" si="6"/>
        <v>26968.36656343359</v>
      </c>
      <c r="F52" s="40">
        <f t="shared" si="6"/>
        <v>116144.19145738971</v>
      </c>
      <c r="G52" s="40">
        <f t="shared" si="6"/>
        <v>139500.1914733094</v>
      </c>
      <c r="H52" s="40">
        <f t="shared" si="6"/>
        <v>8122.583543479236</v>
      </c>
      <c r="I52" s="40">
        <f t="shared" si="6"/>
        <v>10669.1105224204</v>
      </c>
      <c r="J52" s="40">
        <f t="shared" si="6"/>
        <v>7277.532868565801</v>
      </c>
      <c r="K52" s="40">
        <f t="shared" si="6"/>
        <v>68834.2607305772</v>
      </c>
      <c r="L52" s="40">
        <f t="shared" si="6"/>
        <v>106064.8844851656</v>
      </c>
      <c r="M52" s="40">
        <f t="shared" si="6"/>
        <v>364</v>
      </c>
      <c r="N52" s="40">
        <f t="shared" si="6"/>
        <v>34751.93741151952</v>
      </c>
      <c r="O52" s="41">
        <f t="shared" si="6"/>
        <v>548951.3122813879</v>
      </c>
    </row>
    <row r="55" ht="14.25">
      <c r="A55" s="2" t="s">
        <v>56</v>
      </c>
    </row>
    <row r="56" ht="14.25">
      <c r="A56" s="2" t="s">
        <v>62</v>
      </c>
    </row>
    <row r="57" ht="14.25">
      <c r="A57" s="2" t="s">
        <v>85</v>
      </c>
    </row>
    <row r="58" ht="14.25">
      <c r="A58" s="44" t="s">
        <v>59</v>
      </c>
    </row>
    <row r="59" ht="14.25">
      <c r="A59" s="44" t="s">
        <v>86</v>
      </c>
    </row>
    <row r="60" ht="14.25">
      <c r="A60" s="14"/>
    </row>
    <row r="61" ht="23.25">
      <c r="A61" s="12" t="s">
        <v>57</v>
      </c>
    </row>
    <row r="62" ht="99.75">
      <c r="A62" s="13" t="s">
        <v>58</v>
      </c>
    </row>
    <row r="63" spans="2:15" ht="14.25">
      <c r="B63" s="8"/>
      <c r="C63" s="8"/>
      <c r="D63" s="8"/>
      <c r="E63" s="8"/>
      <c r="F63" s="8"/>
      <c r="G63" s="8"/>
      <c r="H63" s="8"/>
      <c r="I63" s="8"/>
      <c r="J63" s="8"/>
      <c r="K63" s="8"/>
      <c r="L63" s="8"/>
      <c r="M63" s="8"/>
      <c r="N63" s="8"/>
      <c r="O63" s="8"/>
    </row>
  </sheetData>
  <sheetProtection/>
  <printOptions/>
  <pageMargins left="0.31496062992125984" right="0.31496062992125984" top="0.35433070866141736" bottom="0.35433070866141736" header="0.31496062992125984" footer="0.31496062992125984"/>
  <pageSetup horizontalDpi="600" verticalDpi="600" orientation="landscape" paperSize="9" scale="55" r:id="rId1"/>
  <headerFooter>
    <oddFooter>&amp;C&amp;"Arial,Regular"&amp;14                         Energy Efficiency and Conservation Authority - Energy End Use Database</oddFooter>
  </headerFooter>
</worksheet>
</file>

<file path=xl/worksheets/sheet4.xml><?xml version="1.0" encoding="utf-8"?>
<worksheet xmlns="http://schemas.openxmlformats.org/spreadsheetml/2006/main" xmlns:r="http://schemas.openxmlformats.org/officeDocument/2006/relationships">
  <sheetPr>
    <tabColor theme="6" tint="0.39998000860214233"/>
  </sheetPr>
  <dimension ref="A1:S63"/>
  <sheetViews>
    <sheetView zoomScalePageLayoutView="0" workbookViewId="0" topLeftCell="A1">
      <selection activeCell="L1" sqref="L1"/>
    </sheetView>
  </sheetViews>
  <sheetFormatPr defaultColWidth="9.140625" defaultRowHeight="15"/>
  <cols>
    <col min="1" max="1" width="85.28125" style="2" customWidth="1"/>
    <col min="2" max="2" width="17.140625" style="2" customWidth="1"/>
    <col min="3" max="3" width="10.7109375" style="2" customWidth="1"/>
    <col min="4" max="4" width="13.57421875" style="2" customWidth="1"/>
    <col min="5" max="5" width="10.7109375" style="2" customWidth="1"/>
    <col min="6" max="7" width="11.57421875" style="2" customWidth="1"/>
    <col min="8" max="8" width="11.8515625" style="2" customWidth="1"/>
    <col min="9" max="9" width="12.7109375" style="2" customWidth="1"/>
    <col min="10" max="10" width="10.421875" style="2" customWidth="1"/>
    <col min="11" max="11" width="14.28125" style="2" customWidth="1"/>
    <col min="12" max="14" width="9.421875" style="2" customWidth="1"/>
    <col min="15" max="15" width="12.57421875" style="2" customWidth="1"/>
    <col min="16" max="16384" width="9.140625" style="2" customWidth="1"/>
  </cols>
  <sheetData>
    <row r="1" ht="25.5">
      <c r="A1" s="1" t="s">
        <v>61</v>
      </c>
    </row>
    <row r="4" spans="1:15" s="5" customFormat="1" ht="33" customHeight="1">
      <c r="A4" s="15" t="s">
        <v>1</v>
      </c>
      <c r="B4" s="16" t="s">
        <v>2</v>
      </c>
      <c r="C4" s="17" t="s">
        <v>3</v>
      </c>
      <c r="D4" s="17" t="s">
        <v>4</v>
      </c>
      <c r="E4" s="17" t="s">
        <v>5</v>
      </c>
      <c r="F4" s="17" t="s">
        <v>6</v>
      </c>
      <c r="G4" s="17" t="s">
        <v>7</v>
      </c>
      <c r="H4" s="17" t="s">
        <v>8</v>
      </c>
      <c r="I4" s="17" t="s">
        <v>9</v>
      </c>
      <c r="J4" s="17" t="s">
        <v>10</v>
      </c>
      <c r="K4" s="17" t="s">
        <v>11</v>
      </c>
      <c r="L4" s="17" t="s">
        <v>12</v>
      </c>
      <c r="M4" s="17" t="s">
        <v>13</v>
      </c>
      <c r="N4" s="17" t="s">
        <v>14</v>
      </c>
      <c r="O4" s="15" t="s">
        <v>15</v>
      </c>
    </row>
    <row r="5" spans="1:15" s="5" customFormat="1" ht="14.25" customHeight="1">
      <c r="A5" s="33"/>
      <c r="B5" s="36"/>
      <c r="C5" s="34"/>
      <c r="D5" s="34"/>
      <c r="E5" s="34"/>
      <c r="F5" s="34"/>
      <c r="G5" s="34"/>
      <c r="H5" s="34"/>
      <c r="I5" s="34"/>
      <c r="J5" s="34"/>
      <c r="K5" s="34"/>
      <c r="L5" s="34"/>
      <c r="M5" s="34"/>
      <c r="N5" s="34"/>
      <c r="O5" s="33"/>
    </row>
    <row r="6" spans="1:19" ht="15" customHeight="1">
      <c r="A6" s="31" t="s">
        <v>81</v>
      </c>
      <c r="B6" s="28">
        <f>SUM(B7:B11)</f>
        <v>0</v>
      </c>
      <c r="C6" s="28">
        <f>SUM(C7:C11)</f>
        <v>7.348192982456141</v>
      </c>
      <c r="D6" s="28">
        <f aca="true" t="shared" si="0" ref="D6:N6">SUM(D7:D11)</f>
        <v>0</v>
      </c>
      <c r="E6" s="28">
        <f t="shared" si="0"/>
        <v>1680.8780635657715</v>
      </c>
      <c r="F6" s="28">
        <f t="shared" si="0"/>
        <v>22796.671644149887</v>
      </c>
      <c r="G6" s="28">
        <f t="shared" si="0"/>
        <v>9784.377020596503</v>
      </c>
      <c r="H6" s="28">
        <f t="shared" si="0"/>
        <v>2323.2179110622387</v>
      </c>
      <c r="I6" s="28">
        <f t="shared" si="0"/>
        <v>731.789602327586</v>
      </c>
      <c r="J6" s="28">
        <f t="shared" si="0"/>
        <v>67.99445108926584</v>
      </c>
      <c r="K6" s="28">
        <f t="shared" si="0"/>
        <v>1631.7636539999996</v>
      </c>
      <c r="L6" s="28">
        <f t="shared" si="0"/>
        <v>3844.675550410942</v>
      </c>
      <c r="M6" s="28">
        <f t="shared" si="0"/>
        <v>0</v>
      </c>
      <c r="N6" s="28">
        <f t="shared" si="0"/>
        <v>0</v>
      </c>
      <c r="O6" s="30">
        <f>SUM(B6:N6)</f>
        <v>42868.716090184644</v>
      </c>
      <c r="S6" s="8"/>
    </row>
    <row r="7" spans="1:19" ht="14.25">
      <c r="A7" s="32" t="s">
        <v>21</v>
      </c>
      <c r="B7" s="6"/>
      <c r="C7" s="8">
        <v>7.348192982456141</v>
      </c>
      <c r="D7" s="8"/>
      <c r="E7" s="8"/>
      <c r="F7" s="8">
        <v>5234.96470691821</v>
      </c>
      <c r="G7" s="8">
        <v>7091.288798039938</v>
      </c>
      <c r="H7" s="8"/>
      <c r="I7" s="8"/>
      <c r="J7" s="8"/>
      <c r="K7" s="8"/>
      <c r="L7" s="8">
        <v>2200.187301493922</v>
      </c>
      <c r="M7" s="8"/>
      <c r="N7" s="8"/>
      <c r="O7" s="29">
        <f aca="true" t="shared" si="1" ref="O7:O50">SUM(B7:N7)</f>
        <v>14533.788999434528</v>
      </c>
      <c r="S7" s="8"/>
    </row>
    <row r="8" spans="1:19" ht="14.25">
      <c r="A8" s="32" t="s">
        <v>29</v>
      </c>
      <c r="B8" s="6"/>
      <c r="C8" s="8"/>
      <c r="D8" s="8"/>
      <c r="E8" s="8"/>
      <c r="F8" s="8">
        <v>2902.9715502303115</v>
      </c>
      <c r="G8" s="8">
        <v>182.4127173313824</v>
      </c>
      <c r="H8" s="8">
        <v>2323.2179110622387</v>
      </c>
      <c r="I8" s="8"/>
      <c r="J8" s="8"/>
      <c r="K8" s="8"/>
      <c r="L8" s="8">
        <v>203.55389247107496</v>
      </c>
      <c r="M8" s="8"/>
      <c r="N8" s="8"/>
      <c r="O8" s="29">
        <f t="shared" si="1"/>
        <v>5612.156071095007</v>
      </c>
      <c r="S8" s="8"/>
    </row>
    <row r="9" spans="1:19" ht="14.25">
      <c r="A9" s="32" t="s">
        <v>30</v>
      </c>
      <c r="B9" s="6"/>
      <c r="C9" s="8"/>
      <c r="D9" s="8"/>
      <c r="E9" s="8">
        <v>0.6477226218412139</v>
      </c>
      <c r="F9" s="8">
        <v>2864.006593119015</v>
      </c>
      <c r="G9" s="8">
        <v>641.4547136872584</v>
      </c>
      <c r="H9" s="8"/>
      <c r="I9" s="8"/>
      <c r="J9" s="8"/>
      <c r="K9" s="43">
        <v>0.009674</v>
      </c>
      <c r="L9" s="8">
        <v>74.52993600779631</v>
      </c>
      <c r="M9" s="8"/>
      <c r="N9" s="8"/>
      <c r="O9" s="29">
        <f t="shared" si="1"/>
        <v>3580.648639435911</v>
      </c>
      <c r="S9" s="8"/>
    </row>
    <row r="10" spans="1:19" ht="14.25">
      <c r="A10" s="32" t="s">
        <v>36</v>
      </c>
      <c r="B10" s="6"/>
      <c r="C10" s="8"/>
      <c r="D10" s="8"/>
      <c r="E10" s="8">
        <v>1680.2303409439303</v>
      </c>
      <c r="F10" s="8">
        <v>223.31056984687348</v>
      </c>
      <c r="G10" s="8">
        <v>33.76972348933373</v>
      </c>
      <c r="H10" s="8"/>
      <c r="I10" s="8">
        <v>527.1854365688253</v>
      </c>
      <c r="J10" s="8"/>
      <c r="K10" s="8">
        <v>1631.7539799999997</v>
      </c>
      <c r="L10" s="8"/>
      <c r="M10" s="8"/>
      <c r="N10" s="8"/>
      <c r="O10" s="29">
        <f t="shared" si="1"/>
        <v>4096.250050848962</v>
      </c>
      <c r="S10" s="8"/>
    </row>
    <row r="11" spans="1:19" ht="14.25">
      <c r="A11" s="32" t="s">
        <v>41</v>
      </c>
      <c r="B11" s="6"/>
      <c r="C11" s="8"/>
      <c r="D11" s="8"/>
      <c r="E11" s="8"/>
      <c r="F11" s="8">
        <v>11571.418224035475</v>
      </c>
      <c r="G11" s="8">
        <v>1835.45106804859</v>
      </c>
      <c r="H11" s="8"/>
      <c r="I11" s="8">
        <v>204.60416575876064</v>
      </c>
      <c r="J11" s="8">
        <v>67.99445108926584</v>
      </c>
      <c r="K11" s="8"/>
      <c r="L11" s="8">
        <v>1366.404420438149</v>
      </c>
      <c r="M11" s="8"/>
      <c r="N11" s="8"/>
      <c r="O11" s="29">
        <f t="shared" si="1"/>
        <v>15045.872329370242</v>
      </c>
      <c r="S11" s="8"/>
    </row>
    <row r="12" spans="1:19" ht="15" customHeight="1">
      <c r="A12" s="31" t="s">
        <v>82</v>
      </c>
      <c r="B12" s="28">
        <f>SUM(B13:B28)</f>
        <v>0</v>
      </c>
      <c r="C12" s="28">
        <f>SUM(C13:C28)</f>
        <v>280</v>
      </c>
      <c r="D12" s="28">
        <f aca="true" t="shared" si="2" ref="D12:N12">SUM(D13:D28)</f>
        <v>0</v>
      </c>
      <c r="E12" s="28">
        <f t="shared" si="2"/>
        <v>1128.7058298240188</v>
      </c>
      <c r="F12" s="28">
        <f t="shared" si="2"/>
        <v>18898.855529525878</v>
      </c>
      <c r="G12" s="28">
        <f t="shared" si="2"/>
        <v>33673.32970768671</v>
      </c>
      <c r="H12" s="28">
        <f t="shared" si="2"/>
        <v>4.674407203587683</v>
      </c>
      <c r="I12" s="28">
        <f t="shared" si="2"/>
        <v>2251.742286607445</v>
      </c>
      <c r="J12" s="28">
        <f t="shared" si="2"/>
        <v>1253.872643737389</v>
      </c>
      <c r="K12" s="28">
        <f t="shared" si="2"/>
        <v>8714.255124460502</v>
      </c>
      <c r="L12" s="28">
        <f t="shared" si="2"/>
        <v>17028.20331414831</v>
      </c>
      <c r="M12" s="28">
        <f t="shared" si="2"/>
        <v>0</v>
      </c>
      <c r="N12" s="28">
        <f t="shared" si="2"/>
        <v>0</v>
      </c>
      <c r="O12" s="30">
        <f t="shared" si="1"/>
        <v>83233.63884319384</v>
      </c>
      <c r="S12" s="8"/>
    </row>
    <row r="13" spans="1:19" ht="14.25">
      <c r="A13" s="32" t="s">
        <v>16</v>
      </c>
      <c r="B13" s="6"/>
      <c r="C13" s="8"/>
      <c r="D13" s="8"/>
      <c r="E13" s="8">
        <v>10.258235429630346</v>
      </c>
      <c r="F13" s="8">
        <v>324.6865004369609</v>
      </c>
      <c r="G13" s="8">
        <v>3038.815722090391</v>
      </c>
      <c r="H13" s="8">
        <v>0.6212705905422717</v>
      </c>
      <c r="I13" s="8">
        <v>366.8861940130938</v>
      </c>
      <c r="J13" s="8">
        <v>230.95187464911294</v>
      </c>
      <c r="K13" s="8">
        <v>702.9183411376129</v>
      </c>
      <c r="L13" s="8">
        <v>685.8820672517331</v>
      </c>
      <c r="M13" s="8"/>
      <c r="N13" s="8"/>
      <c r="O13" s="29">
        <f t="shared" si="1"/>
        <v>5361.020205599077</v>
      </c>
      <c r="S13" s="8"/>
    </row>
    <row r="14" spans="1:19" ht="14.25">
      <c r="A14" s="32" t="s">
        <v>17</v>
      </c>
      <c r="B14" s="6"/>
      <c r="C14" s="8"/>
      <c r="D14" s="8"/>
      <c r="E14" s="8">
        <v>36.67147040854082</v>
      </c>
      <c r="F14" s="8">
        <v>1701.926377307189</v>
      </c>
      <c r="G14" s="8">
        <v>2091.2729403587473</v>
      </c>
      <c r="H14" s="42">
        <v>0.165513929905623</v>
      </c>
      <c r="I14" s="8">
        <v>1695.7098916299913</v>
      </c>
      <c r="J14" s="8"/>
      <c r="K14" s="8">
        <v>343.71566502721805</v>
      </c>
      <c r="L14" s="8">
        <v>1936.363458626905</v>
      </c>
      <c r="M14" s="8"/>
      <c r="N14" s="8"/>
      <c r="O14" s="29">
        <f t="shared" si="1"/>
        <v>7805.825317288496</v>
      </c>
      <c r="S14" s="8"/>
    </row>
    <row r="15" spans="1:19" ht="14.25">
      <c r="A15" s="32" t="s">
        <v>18</v>
      </c>
      <c r="B15" s="6"/>
      <c r="C15" s="8"/>
      <c r="D15" s="8"/>
      <c r="E15" s="8"/>
      <c r="F15" s="8">
        <v>696.3388388458833</v>
      </c>
      <c r="G15" s="8">
        <v>78.99172994593073</v>
      </c>
      <c r="H15" s="8"/>
      <c r="I15" s="8"/>
      <c r="J15" s="8"/>
      <c r="K15" s="8"/>
      <c r="L15" s="8">
        <v>737.1665521344545</v>
      </c>
      <c r="M15" s="8"/>
      <c r="N15" s="8"/>
      <c r="O15" s="29">
        <f t="shared" si="1"/>
        <v>1512.4971209262685</v>
      </c>
      <c r="S15" s="8"/>
    </row>
    <row r="16" spans="1:19" ht="14.25">
      <c r="A16" s="32" t="s">
        <v>19</v>
      </c>
      <c r="B16" s="6"/>
      <c r="C16" s="8"/>
      <c r="D16" s="8"/>
      <c r="E16" s="8">
        <v>7.675724581936837</v>
      </c>
      <c r="F16" s="8">
        <v>64.42054295527427</v>
      </c>
      <c r="G16" s="8">
        <v>720.6725211150449</v>
      </c>
      <c r="H16" s="43">
        <v>0.047366042539739875</v>
      </c>
      <c r="I16" s="8"/>
      <c r="J16" s="8"/>
      <c r="K16" s="8">
        <v>202.11045709724584</v>
      </c>
      <c r="L16" s="8">
        <v>103.83170615008913</v>
      </c>
      <c r="M16" s="8"/>
      <c r="N16" s="8"/>
      <c r="O16" s="29">
        <f t="shared" si="1"/>
        <v>1098.7583179421306</v>
      </c>
      <c r="S16" s="8"/>
    </row>
    <row r="17" spans="1:19" ht="14.25">
      <c r="A17" s="32" t="s">
        <v>23</v>
      </c>
      <c r="B17" s="6"/>
      <c r="C17" s="8"/>
      <c r="D17" s="8"/>
      <c r="E17" s="8">
        <v>151.6288845123273</v>
      </c>
      <c r="F17" s="8">
        <v>1149.757611430346</v>
      </c>
      <c r="G17" s="8">
        <v>389.6103275590442</v>
      </c>
      <c r="H17" s="8">
        <v>2.5587471205329537</v>
      </c>
      <c r="I17" s="8"/>
      <c r="J17" s="8"/>
      <c r="K17" s="8">
        <v>117.99221640243718</v>
      </c>
      <c r="L17" s="8">
        <v>1095.7877106941437</v>
      </c>
      <c r="M17" s="8"/>
      <c r="N17" s="8"/>
      <c r="O17" s="29">
        <f t="shared" si="1"/>
        <v>2907.335497718831</v>
      </c>
      <c r="S17" s="8"/>
    </row>
    <row r="18" spans="1:19" ht="14.25">
      <c r="A18" s="32" t="s">
        <v>24</v>
      </c>
      <c r="B18" s="6"/>
      <c r="C18" s="8"/>
      <c r="D18" s="8"/>
      <c r="E18" s="8">
        <v>17.69764657759767</v>
      </c>
      <c r="F18" s="8">
        <v>248.19486903754483</v>
      </c>
      <c r="G18" s="8">
        <v>1670.1537411347635</v>
      </c>
      <c r="H18" s="42">
        <v>0.1163764596590173</v>
      </c>
      <c r="I18" s="8">
        <v>27.079540839138538</v>
      </c>
      <c r="J18" s="8"/>
      <c r="K18" s="8">
        <v>1560.7123544347305</v>
      </c>
      <c r="L18" s="8">
        <v>165.2707154768517</v>
      </c>
      <c r="M18" s="8"/>
      <c r="N18" s="8"/>
      <c r="O18" s="29">
        <f t="shared" si="1"/>
        <v>3689.2252439602858</v>
      </c>
      <c r="S18" s="8"/>
    </row>
    <row r="19" spans="1:19" ht="14.25">
      <c r="A19" s="32" t="s">
        <v>25</v>
      </c>
      <c r="B19" s="6"/>
      <c r="C19" s="8"/>
      <c r="D19" s="8"/>
      <c r="E19" s="8">
        <v>10.650218168214757</v>
      </c>
      <c r="F19" s="8">
        <v>243.69130960100972</v>
      </c>
      <c r="G19" s="8">
        <v>991.2762925070297</v>
      </c>
      <c r="H19" s="42">
        <v>0.05630327297224731</v>
      </c>
      <c r="I19" s="8">
        <v>9.267768944647456</v>
      </c>
      <c r="J19" s="8"/>
      <c r="K19" s="8">
        <v>1031.793171854631</v>
      </c>
      <c r="L19" s="8">
        <v>390.34371398382996</v>
      </c>
      <c r="M19" s="8"/>
      <c r="N19" s="8"/>
      <c r="O19" s="29">
        <f t="shared" si="1"/>
        <v>2677.078778332335</v>
      </c>
      <c r="S19" s="8"/>
    </row>
    <row r="20" spans="1:19" ht="14.25">
      <c r="A20" s="32" t="s">
        <v>28</v>
      </c>
      <c r="B20" s="6"/>
      <c r="C20" s="8"/>
      <c r="D20" s="8"/>
      <c r="E20" s="8">
        <v>39.233887236437646</v>
      </c>
      <c r="F20" s="8">
        <v>6683.268199098613</v>
      </c>
      <c r="G20" s="8">
        <v>6160.434554928772</v>
      </c>
      <c r="H20" s="8">
        <v>0.9477668310205706</v>
      </c>
      <c r="I20" s="8">
        <v>73.6879532244603</v>
      </c>
      <c r="J20" s="8"/>
      <c r="K20" s="8">
        <v>718.0214490293897</v>
      </c>
      <c r="L20" s="8">
        <v>6477.668250007271</v>
      </c>
      <c r="M20" s="8"/>
      <c r="N20" s="8"/>
      <c r="O20" s="29">
        <f t="shared" si="1"/>
        <v>20153.262060355963</v>
      </c>
      <c r="S20" s="8"/>
    </row>
    <row r="21" spans="1:19" ht="14.25">
      <c r="A21" s="32" t="s">
        <v>33</v>
      </c>
      <c r="B21" s="6"/>
      <c r="C21" s="8"/>
      <c r="D21" s="8"/>
      <c r="E21" s="8">
        <v>142.5967486005395</v>
      </c>
      <c r="F21" s="8">
        <v>295.3832931956903</v>
      </c>
      <c r="G21" s="8">
        <v>2305.149295364811</v>
      </c>
      <c r="H21" s="42">
        <v>0.07087560539730013</v>
      </c>
      <c r="I21" s="8">
        <v>79.11093795611366</v>
      </c>
      <c r="J21" s="8"/>
      <c r="K21" s="8">
        <v>2534.6750622376076</v>
      </c>
      <c r="L21" s="8">
        <v>555.0398382657559</v>
      </c>
      <c r="M21" s="8"/>
      <c r="N21" s="8"/>
      <c r="O21" s="29">
        <f t="shared" si="1"/>
        <v>5912.026051225915</v>
      </c>
      <c r="S21" s="8"/>
    </row>
    <row r="22" spans="1:19" ht="14.25">
      <c r="A22" s="32" t="s">
        <v>37</v>
      </c>
      <c r="B22" s="6"/>
      <c r="C22" s="8"/>
      <c r="D22" s="8"/>
      <c r="E22" s="8"/>
      <c r="F22" s="8">
        <v>233.45871846216352</v>
      </c>
      <c r="G22" s="8">
        <v>2618.0532376113533</v>
      </c>
      <c r="H22" s="8"/>
      <c r="I22" s="8"/>
      <c r="J22" s="8">
        <v>11.05719136437589</v>
      </c>
      <c r="K22" s="8">
        <v>3.173990311035046</v>
      </c>
      <c r="L22" s="8">
        <v>553.0455604195315</v>
      </c>
      <c r="M22" s="8"/>
      <c r="N22" s="8"/>
      <c r="O22" s="29">
        <f t="shared" si="1"/>
        <v>3418.7886981684596</v>
      </c>
      <c r="S22" s="8"/>
    </row>
    <row r="23" spans="1:19" ht="14.25">
      <c r="A23" s="32" t="s">
        <v>38</v>
      </c>
      <c r="B23" s="6"/>
      <c r="C23" s="8">
        <v>280</v>
      </c>
      <c r="D23" s="8"/>
      <c r="E23" s="8">
        <v>64.7310894505231</v>
      </c>
      <c r="F23" s="8">
        <v>499.45274261394303</v>
      </c>
      <c r="G23" s="8">
        <v>1023.2845114153827</v>
      </c>
      <c r="H23" s="8"/>
      <c r="I23" s="8"/>
      <c r="J23" s="8"/>
      <c r="K23" s="8">
        <v>260.55118746882937</v>
      </c>
      <c r="L23" s="8">
        <v>479.9172045859822</v>
      </c>
      <c r="M23" s="8"/>
      <c r="N23" s="8"/>
      <c r="O23" s="29">
        <f t="shared" si="1"/>
        <v>2607.9367355346603</v>
      </c>
      <c r="S23" s="8"/>
    </row>
    <row r="24" spans="1:19" ht="14.25">
      <c r="A24" s="32" t="s">
        <v>47</v>
      </c>
      <c r="B24" s="6"/>
      <c r="C24" s="8"/>
      <c r="D24" s="8"/>
      <c r="E24" s="8"/>
      <c r="F24" s="8">
        <v>2200.2602725731977</v>
      </c>
      <c r="G24" s="8"/>
      <c r="H24" s="8"/>
      <c r="I24" s="8"/>
      <c r="J24" s="8"/>
      <c r="K24" s="8"/>
      <c r="L24" s="8">
        <v>17.59288413118515</v>
      </c>
      <c r="M24" s="8"/>
      <c r="N24" s="8"/>
      <c r="O24" s="29">
        <f t="shared" si="1"/>
        <v>2217.853156704383</v>
      </c>
      <c r="S24" s="8"/>
    </row>
    <row r="25" spans="1:19" ht="14.25">
      <c r="A25" s="32" t="s">
        <v>49</v>
      </c>
      <c r="B25" s="6"/>
      <c r="C25" s="8"/>
      <c r="D25" s="8"/>
      <c r="E25" s="8">
        <v>46.43569748926561</v>
      </c>
      <c r="F25" s="8">
        <v>95.64344657867314</v>
      </c>
      <c r="G25" s="8">
        <v>6128.4782114872105</v>
      </c>
      <c r="H25" s="43">
        <v>0.01141522364893786</v>
      </c>
      <c r="I25" s="8"/>
      <c r="J25" s="8">
        <v>543.934022998398</v>
      </c>
      <c r="K25" s="8">
        <v>612.7016031998344</v>
      </c>
      <c r="L25" s="8">
        <v>150.69835625158305</v>
      </c>
      <c r="M25" s="8"/>
      <c r="N25" s="8"/>
      <c r="O25" s="29">
        <f t="shared" si="1"/>
        <v>7577.9027532286145</v>
      </c>
      <c r="S25" s="8"/>
    </row>
    <row r="26" spans="1:19" ht="14.25">
      <c r="A26" s="32" t="s">
        <v>52</v>
      </c>
      <c r="B26" s="6"/>
      <c r="C26" s="8"/>
      <c r="D26" s="8"/>
      <c r="E26" s="8"/>
      <c r="F26" s="8"/>
      <c r="G26" s="8">
        <v>2434.613438522985</v>
      </c>
      <c r="H26" s="8"/>
      <c r="I26" s="8"/>
      <c r="J26" s="8"/>
      <c r="K26" s="8"/>
      <c r="L26" s="8"/>
      <c r="M26" s="8"/>
      <c r="N26" s="8"/>
      <c r="O26" s="29">
        <f t="shared" si="1"/>
        <v>2434.613438522985</v>
      </c>
      <c r="S26" s="8"/>
    </row>
    <row r="27" spans="1:19" ht="14.25">
      <c r="A27" s="32" t="s">
        <v>53</v>
      </c>
      <c r="B27" s="6"/>
      <c r="C27" s="8"/>
      <c r="D27" s="8"/>
      <c r="E27" s="8">
        <v>596.4213704349537</v>
      </c>
      <c r="F27" s="8">
        <v>2911.2880785654743</v>
      </c>
      <c r="G27" s="8">
        <v>3489.6968482963443</v>
      </c>
      <c r="H27" s="42">
        <v>0.07079686884912358</v>
      </c>
      <c r="I27" s="8"/>
      <c r="J27" s="8">
        <v>465.4266803880715</v>
      </c>
      <c r="K27" s="8">
        <v>601.4049393547743</v>
      </c>
      <c r="L27" s="8">
        <v>3258.049036454651</v>
      </c>
      <c r="M27" s="8"/>
      <c r="N27" s="8"/>
      <c r="O27" s="29">
        <f t="shared" si="1"/>
        <v>11322.357750363119</v>
      </c>
      <c r="S27" s="8"/>
    </row>
    <row r="28" spans="1:19" ht="14.25">
      <c r="A28" s="32" t="s">
        <v>54</v>
      </c>
      <c r="B28" s="6"/>
      <c r="C28" s="8"/>
      <c r="D28" s="8"/>
      <c r="E28" s="8">
        <v>4.704856934051593</v>
      </c>
      <c r="F28" s="8">
        <v>1551.0847288239147</v>
      </c>
      <c r="G28" s="8">
        <v>532.8263353489014</v>
      </c>
      <c r="H28" s="43">
        <v>0.007975258519897808</v>
      </c>
      <c r="I28" s="8"/>
      <c r="J28" s="8">
        <v>2.5028743374307134</v>
      </c>
      <c r="K28" s="8">
        <v>24.484686905156458</v>
      </c>
      <c r="L28" s="8">
        <v>421.54625971434683</v>
      </c>
      <c r="M28" s="8"/>
      <c r="N28" s="8"/>
      <c r="O28" s="29">
        <f t="shared" si="1"/>
        <v>2537.1577173223213</v>
      </c>
      <c r="S28" s="8"/>
    </row>
    <row r="29" spans="1:19" ht="15">
      <c r="A29" s="31" t="s">
        <v>34</v>
      </c>
      <c r="B29" s="28">
        <f>SUM(B30:B31)</f>
        <v>0</v>
      </c>
      <c r="C29" s="28">
        <f aca="true" t="shared" si="3" ref="C29:M29">SUM(C30:C31)</f>
        <v>0</v>
      </c>
      <c r="D29" s="28">
        <f t="shared" si="3"/>
        <v>0</v>
      </c>
      <c r="E29" s="28">
        <f t="shared" si="3"/>
        <v>367.2801047900257</v>
      </c>
      <c r="F29" s="28">
        <f>SUM(F30:F31)</f>
        <v>14747.31615727105</v>
      </c>
      <c r="G29" s="28">
        <f t="shared" si="3"/>
        <v>44547.13988159027</v>
      </c>
      <c r="H29" s="28">
        <f t="shared" si="3"/>
        <v>0</v>
      </c>
      <c r="I29" s="28">
        <f t="shared" si="3"/>
        <v>296.6312347903811</v>
      </c>
      <c r="J29" s="28">
        <f t="shared" si="3"/>
        <v>2857.4143210748603</v>
      </c>
      <c r="K29" s="28">
        <f t="shared" si="3"/>
        <v>6557.377691693396</v>
      </c>
      <c r="L29" s="28">
        <f t="shared" si="3"/>
        <v>76810.80433711635</v>
      </c>
      <c r="M29" s="28">
        <f t="shared" si="3"/>
        <v>364</v>
      </c>
      <c r="N29" s="28">
        <f>SUM(N30:N31)</f>
        <v>7336.643557435848</v>
      </c>
      <c r="O29" s="30">
        <f>SUM(B29:N29)</f>
        <v>153884.60728576218</v>
      </c>
      <c r="S29" s="8"/>
    </row>
    <row r="30" spans="1:19" ht="14.25">
      <c r="A30" s="32" t="s">
        <v>34</v>
      </c>
      <c r="B30" s="8"/>
      <c r="C30" s="8"/>
      <c r="D30" s="8"/>
      <c r="E30" s="8">
        <v>367.2801047900257</v>
      </c>
      <c r="F30" s="8">
        <v>100.90842231836314</v>
      </c>
      <c r="G30" s="8">
        <v>44547.13988159027</v>
      </c>
      <c r="H30" s="8"/>
      <c r="I30" s="8">
        <v>296.6312347903811</v>
      </c>
      <c r="J30" s="8">
        <v>2857.4143210748603</v>
      </c>
      <c r="K30" s="8">
        <v>6557.137452</v>
      </c>
      <c r="L30" s="8"/>
      <c r="M30" s="8">
        <v>364</v>
      </c>
      <c r="N30" s="8">
        <v>7336.643557435848</v>
      </c>
      <c r="O30" s="29">
        <f t="shared" si="1"/>
        <v>62427.15497399975</v>
      </c>
      <c r="S30" s="8"/>
    </row>
    <row r="31" spans="1:19" ht="14.25">
      <c r="A31" s="32" t="s">
        <v>35</v>
      </c>
      <c r="B31" s="8"/>
      <c r="C31" s="8"/>
      <c r="D31" s="8"/>
      <c r="E31" s="8"/>
      <c r="F31" s="8">
        <v>14646.407734952687</v>
      </c>
      <c r="G31" s="8"/>
      <c r="H31" s="8"/>
      <c r="I31" s="8"/>
      <c r="J31" s="8"/>
      <c r="K31" s="42">
        <v>0.2402396933958085</v>
      </c>
      <c r="L31" s="8">
        <v>76810.80433711635</v>
      </c>
      <c r="M31" s="8"/>
      <c r="N31" s="8"/>
      <c r="O31" s="29">
        <f t="shared" si="1"/>
        <v>91457.45231176243</v>
      </c>
      <c r="S31" s="8"/>
    </row>
    <row r="32" spans="1:19" ht="15">
      <c r="A32" s="31" t="s">
        <v>83</v>
      </c>
      <c r="B32" s="28">
        <f>SUM(B33:B48)</f>
        <v>0</v>
      </c>
      <c r="C32" s="28">
        <f aca="true" t="shared" si="4" ref="C32:N32">SUM(C33:C48)</f>
        <v>42.91344701754387</v>
      </c>
      <c r="D32" s="28">
        <f t="shared" si="4"/>
        <v>17736.792474344355</v>
      </c>
      <c r="E32" s="28">
        <f t="shared" si="4"/>
        <v>23760.87452891701</v>
      </c>
      <c r="F32" s="28">
        <f t="shared" si="4"/>
        <v>34893.82769302183</v>
      </c>
      <c r="G32" s="28">
        <f t="shared" si="4"/>
        <v>52927.82328363935</v>
      </c>
      <c r="H32" s="28">
        <f t="shared" si="4"/>
        <v>954.6120592097773</v>
      </c>
      <c r="I32" s="28">
        <f t="shared" si="4"/>
        <v>8380.867384400002</v>
      </c>
      <c r="J32" s="28">
        <f t="shared" si="4"/>
        <v>3035.2434892549927</v>
      </c>
      <c r="K32" s="28">
        <f t="shared" si="4"/>
        <v>68035.98794661716</v>
      </c>
      <c r="L32" s="28">
        <f t="shared" si="4"/>
        <v>7650.950190769981</v>
      </c>
      <c r="M32" s="28">
        <f t="shared" si="4"/>
        <v>0</v>
      </c>
      <c r="N32" s="28">
        <f t="shared" si="4"/>
        <v>28147.185771804223</v>
      </c>
      <c r="O32" s="30">
        <f>SUM(B32:N32)</f>
        <v>245567.0782689962</v>
      </c>
      <c r="S32" s="8"/>
    </row>
    <row r="33" spans="1:19" ht="14.25">
      <c r="A33" s="32" t="s">
        <v>20</v>
      </c>
      <c r="B33" s="6"/>
      <c r="C33" s="8"/>
      <c r="D33" s="8"/>
      <c r="E33" s="42">
        <v>0.15265042817627222</v>
      </c>
      <c r="F33" s="8">
        <v>17156.22126039941</v>
      </c>
      <c r="G33" s="8">
        <v>1256.1187754980504</v>
      </c>
      <c r="H33" s="8">
        <v>22.656352204961674</v>
      </c>
      <c r="I33" s="8"/>
      <c r="J33" s="8">
        <v>246.6635044239505</v>
      </c>
      <c r="K33" s="8">
        <v>445.82558200000005</v>
      </c>
      <c r="L33" s="8">
        <v>5184.376797034306</v>
      </c>
      <c r="M33" s="8"/>
      <c r="N33" s="8"/>
      <c r="O33" s="29">
        <f t="shared" si="1"/>
        <v>24312.014921988855</v>
      </c>
      <c r="S33" s="8"/>
    </row>
    <row r="34" spans="1:19" ht="14.25">
      <c r="A34" s="32" t="s">
        <v>22</v>
      </c>
      <c r="B34" s="6"/>
      <c r="C34" s="8">
        <v>42.91344701754387</v>
      </c>
      <c r="D34" s="8"/>
      <c r="E34" s="8">
        <v>13319.40190192982</v>
      </c>
      <c r="F34" s="8">
        <v>2257.254466750199</v>
      </c>
      <c r="G34" s="8">
        <v>4769.436093985041</v>
      </c>
      <c r="H34" s="8">
        <v>15.818532598847497</v>
      </c>
      <c r="I34" s="8">
        <v>448.2837028748636</v>
      </c>
      <c r="J34" s="8">
        <v>35.3200534967925</v>
      </c>
      <c r="K34" s="8">
        <v>10219.245362999998</v>
      </c>
      <c r="L34" s="8">
        <v>70.45712500339624</v>
      </c>
      <c r="M34" s="8"/>
      <c r="N34" s="8"/>
      <c r="O34" s="29">
        <f t="shared" si="1"/>
        <v>31178.1306866565</v>
      </c>
      <c r="S34" s="8"/>
    </row>
    <row r="35" spans="1:19" ht="14.25">
      <c r="A35" s="32" t="s">
        <v>26</v>
      </c>
      <c r="B35" s="6"/>
      <c r="C35" s="8"/>
      <c r="D35" s="8"/>
      <c r="E35" s="8"/>
      <c r="F35" s="8">
        <v>2926.0689773406907</v>
      </c>
      <c r="G35" s="8">
        <v>1434.6631002664037</v>
      </c>
      <c r="H35" s="8"/>
      <c r="I35" s="42">
        <v>0.058705241356479365</v>
      </c>
      <c r="J35" s="8"/>
      <c r="K35" s="8"/>
      <c r="L35" s="8">
        <v>151.8278630073503</v>
      </c>
      <c r="M35" s="8"/>
      <c r="N35" s="8"/>
      <c r="O35" s="29">
        <f t="shared" si="1"/>
        <v>4512.618645855801</v>
      </c>
      <c r="S35" s="8"/>
    </row>
    <row r="36" spans="1:19" ht="14.25">
      <c r="A36" s="32" t="s">
        <v>27</v>
      </c>
      <c r="B36" s="6"/>
      <c r="C36" s="8"/>
      <c r="D36" s="8"/>
      <c r="E36" s="8">
        <v>5.095417958484216</v>
      </c>
      <c r="F36" s="8">
        <v>665.0807261215516</v>
      </c>
      <c r="G36" s="8">
        <v>563.2601547987673</v>
      </c>
      <c r="H36" s="8">
        <v>90.3226417466788</v>
      </c>
      <c r="I36" s="8"/>
      <c r="J36" s="8">
        <v>382.3529241041049</v>
      </c>
      <c r="K36" s="8">
        <v>729.6137779207922</v>
      </c>
      <c r="L36" s="8">
        <v>400.45547369234106</v>
      </c>
      <c r="M36" s="8"/>
      <c r="N36" s="8"/>
      <c r="O36" s="29">
        <f t="shared" si="1"/>
        <v>2836.18111634272</v>
      </c>
      <c r="S36" s="8"/>
    </row>
    <row r="37" spans="1:19" ht="14.25">
      <c r="A37" s="32" t="s">
        <v>31</v>
      </c>
      <c r="B37" s="6"/>
      <c r="C37" s="8"/>
      <c r="D37" s="8"/>
      <c r="E37" s="8"/>
      <c r="F37" s="8">
        <v>31.50977606532626</v>
      </c>
      <c r="G37" s="8">
        <v>976.2454624117084</v>
      </c>
      <c r="H37" s="8"/>
      <c r="I37" s="8"/>
      <c r="J37" s="8"/>
      <c r="K37" s="8"/>
      <c r="L37" s="8">
        <v>84.96963793707725</v>
      </c>
      <c r="M37" s="8"/>
      <c r="N37" s="8"/>
      <c r="O37" s="29">
        <f t="shared" si="1"/>
        <v>1092.724876414112</v>
      </c>
      <c r="S37" s="8"/>
    </row>
    <row r="38" spans="1:19" ht="14.25">
      <c r="A38" s="32" t="s">
        <v>32</v>
      </c>
      <c r="B38" s="6"/>
      <c r="C38" s="8"/>
      <c r="D38" s="8"/>
      <c r="E38" s="8">
        <v>1870.5140564087783</v>
      </c>
      <c r="F38" s="8"/>
      <c r="G38" s="8"/>
      <c r="H38" s="42">
        <v>0.39331521352033744</v>
      </c>
      <c r="I38" s="8"/>
      <c r="J38" s="8">
        <v>5.470029331715699</v>
      </c>
      <c r="K38" s="8">
        <v>168.87487407920796</v>
      </c>
      <c r="L38" s="8"/>
      <c r="M38" s="8"/>
      <c r="N38" s="8"/>
      <c r="O38" s="29">
        <f t="shared" si="1"/>
        <v>2045.2522750332223</v>
      </c>
      <c r="S38" s="8"/>
    </row>
    <row r="39" spans="1:19" ht="14.25">
      <c r="A39" s="32" t="s">
        <v>39</v>
      </c>
      <c r="B39" s="6"/>
      <c r="C39" s="8"/>
      <c r="D39" s="8"/>
      <c r="E39" s="8">
        <v>2080.07513827029</v>
      </c>
      <c r="F39" s="8">
        <v>192.4649534951138</v>
      </c>
      <c r="G39" s="8">
        <v>2344.958601986014</v>
      </c>
      <c r="H39" s="8">
        <v>5.4644768133174795</v>
      </c>
      <c r="I39" s="8"/>
      <c r="J39" s="8">
        <v>377.2756347580965</v>
      </c>
      <c r="K39" s="8">
        <v>3150.6547956349023</v>
      </c>
      <c r="L39" s="8">
        <v>3.5415874998582204</v>
      </c>
      <c r="M39" s="8"/>
      <c r="N39" s="8"/>
      <c r="O39" s="29">
        <f t="shared" si="1"/>
        <v>8154.435188457592</v>
      </c>
      <c r="S39" s="8"/>
    </row>
    <row r="40" spans="1:19" ht="14.25">
      <c r="A40" s="32" t="s">
        <v>40</v>
      </c>
      <c r="B40" s="6"/>
      <c r="C40" s="8"/>
      <c r="D40" s="8"/>
      <c r="E40" s="8"/>
      <c r="F40" s="8">
        <v>3734.984404244865</v>
      </c>
      <c r="G40" s="8">
        <v>1611.7717663908159</v>
      </c>
      <c r="H40" s="8"/>
      <c r="I40" s="8"/>
      <c r="J40" s="8"/>
      <c r="K40" s="8">
        <v>56.964526</v>
      </c>
      <c r="L40" s="8">
        <v>53.6887975241644</v>
      </c>
      <c r="M40" s="8"/>
      <c r="N40" s="8"/>
      <c r="O40" s="29">
        <f t="shared" si="1"/>
        <v>5457.409494159845</v>
      </c>
      <c r="S40" s="8"/>
    </row>
    <row r="41" spans="1:19" ht="14.25">
      <c r="A41" s="32" t="s">
        <v>42</v>
      </c>
      <c r="B41" s="6"/>
      <c r="C41" s="8"/>
      <c r="D41" s="8"/>
      <c r="E41" s="8">
        <v>4994.0868572378895</v>
      </c>
      <c r="F41" s="8">
        <v>2171.4505110987293</v>
      </c>
      <c r="G41" s="8">
        <v>1448.913226017734</v>
      </c>
      <c r="H41" s="8">
        <v>37.28582390047054</v>
      </c>
      <c r="I41" s="8"/>
      <c r="J41" s="8">
        <v>607.044456532484</v>
      </c>
      <c r="K41" s="8">
        <v>1665.0003130000005</v>
      </c>
      <c r="L41" s="8">
        <v>38.33674517030324</v>
      </c>
      <c r="M41" s="8"/>
      <c r="N41" s="8">
        <v>255.74764055994487</v>
      </c>
      <c r="O41" s="29">
        <f t="shared" si="1"/>
        <v>11217.865573517554</v>
      </c>
      <c r="S41" s="8"/>
    </row>
    <row r="42" spans="1:19" ht="14.25">
      <c r="A42" s="32" t="s">
        <v>43</v>
      </c>
      <c r="B42" s="6"/>
      <c r="C42" s="8"/>
      <c r="D42" s="8"/>
      <c r="E42" s="8">
        <v>807.7076601237159</v>
      </c>
      <c r="F42" s="8">
        <v>2571.638482698727</v>
      </c>
      <c r="G42" s="8">
        <v>2284.306951347764</v>
      </c>
      <c r="H42" s="8">
        <v>27.090733043546905</v>
      </c>
      <c r="I42" s="8">
        <v>17.922400479061878</v>
      </c>
      <c r="J42" s="8">
        <v>427.7408231927993</v>
      </c>
      <c r="K42" s="8">
        <v>2474.085309090199</v>
      </c>
      <c r="L42" s="8">
        <v>472.85715848455163</v>
      </c>
      <c r="M42" s="8"/>
      <c r="N42" s="8"/>
      <c r="O42" s="29">
        <f t="shared" si="1"/>
        <v>9083.349518460367</v>
      </c>
      <c r="S42" s="8"/>
    </row>
    <row r="43" spans="1:19" ht="14.25">
      <c r="A43" s="32" t="s">
        <v>44</v>
      </c>
      <c r="B43" s="6"/>
      <c r="C43" s="8"/>
      <c r="D43" s="8"/>
      <c r="E43" s="8">
        <v>2.8542976869136156</v>
      </c>
      <c r="F43" s="8">
        <v>1167.8493206851676</v>
      </c>
      <c r="G43" s="8">
        <v>2664.192440258889</v>
      </c>
      <c r="H43" s="8">
        <v>151.70308395745946</v>
      </c>
      <c r="I43" s="8"/>
      <c r="J43" s="8">
        <v>123.56563110659516</v>
      </c>
      <c r="K43" s="8">
        <v>40003.484913568536</v>
      </c>
      <c r="L43" s="8">
        <v>726.0593744334333</v>
      </c>
      <c r="M43" s="8"/>
      <c r="N43" s="8"/>
      <c r="O43" s="29">
        <f t="shared" si="1"/>
        <v>44839.709061696994</v>
      </c>
      <c r="S43" s="8"/>
    </row>
    <row r="44" spans="1:19" ht="14.25">
      <c r="A44" s="32" t="s">
        <v>45</v>
      </c>
      <c r="B44" s="6"/>
      <c r="C44" s="8"/>
      <c r="D44" s="8"/>
      <c r="E44" s="8"/>
      <c r="F44" s="8">
        <v>500.1771277497818</v>
      </c>
      <c r="G44" s="8">
        <v>23722.804256133382</v>
      </c>
      <c r="H44" s="8">
        <v>354.50914125681277</v>
      </c>
      <c r="I44" s="8"/>
      <c r="J44" s="8">
        <v>151.46237554408546</v>
      </c>
      <c r="K44" s="8">
        <v>3440.0338040250413</v>
      </c>
      <c r="L44" s="8">
        <v>27.3367844478672</v>
      </c>
      <c r="M44" s="8"/>
      <c r="N44" s="8"/>
      <c r="O44" s="29">
        <f t="shared" si="1"/>
        <v>28196.323489156974</v>
      </c>
      <c r="S44" s="8"/>
    </row>
    <row r="45" spans="1:19" ht="14.25" customHeight="1">
      <c r="A45" s="32" t="s">
        <v>46</v>
      </c>
      <c r="B45" s="6"/>
      <c r="C45" s="8"/>
      <c r="D45" s="8"/>
      <c r="E45" s="8"/>
      <c r="F45" s="8">
        <v>19.234004562007435</v>
      </c>
      <c r="G45" s="8">
        <v>213.18060545560726</v>
      </c>
      <c r="H45" s="42">
        <v>0.0913481431283577</v>
      </c>
      <c r="I45" s="8"/>
      <c r="J45" s="8"/>
      <c r="K45" s="8">
        <v>83.23536899999999</v>
      </c>
      <c r="L45" s="8">
        <v>84.85115478649287</v>
      </c>
      <c r="M45" s="8"/>
      <c r="N45" s="8"/>
      <c r="O45" s="29">
        <f t="shared" si="1"/>
        <v>400.5924819472359</v>
      </c>
      <c r="S45" s="8"/>
    </row>
    <row r="46" spans="1:19" ht="14.25">
      <c r="A46" s="32" t="s">
        <v>48</v>
      </c>
      <c r="B46" s="6"/>
      <c r="C46" s="8"/>
      <c r="D46" s="8">
        <v>17736.792474344355</v>
      </c>
      <c r="E46" s="8"/>
      <c r="F46" s="8">
        <v>150.82501954576574</v>
      </c>
      <c r="G46" s="8">
        <v>4371.103379428479</v>
      </c>
      <c r="H46" s="8">
        <v>119.67293505829907</v>
      </c>
      <c r="I46" s="8">
        <v>6965.892685886901</v>
      </c>
      <c r="J46" s="8"/>
      <c r="K46" s="8">
        <v>3593.809750999999</v>
      </c>
      <c r="L46" s="8">
        <v>22.299271915699705</v>
      </c>
      <c r="M46" s="8"/>
      <c r="N46" s="8">
        <v>8223.849758466718</v>
      </c>
      <c r="O46" s="29">
        <f t="shared" si="1"/>
        <v>41184.245275646215</v>
      </c>
      <c r="S46" s="8"/>
    </row>
    <row r="47" spans="1:19" ht="14.25">
      <c r="A47" s="32" t="s">
        <v>50</v>
      </c>
      <c r="B47" s="6"/>
      <c r="C47" s="8"/>
      <c r="D47" s="8"/>
      <c r="E47" s="8">
        <v>69.04723148827341</v>
      </c>
      <c r="F47" s="8">
        <v>92.90396227780201</v>
      </c>
      <c r="G47" s="8">
        <v>369.82861874291706</v>
      </c>
      <c r="H47" s="8">
        <v>54.853191526896</v>
      </c>
      <c r="I47" s="8"/>
      <c r="J47" s="8">
        <v>16.114386304533113</v>
      </c>
      <c r="K47" s="8">
        <v>557.5630382984771</v>
      </c>
      <c r="L47" s="8">
        <v>34.790297478437736</v>
      </c>
      <c r="M47" s="8"/>
      <c r="N47" s="8"/>
      <c r="O47" s="29">
        <f t="shared" si="1"/>
        <v>1195.1007261173363</v>
      </c>
      <c r="S47" s="8"/>
    </row>
    <row r="48" spans="1:19" ht="14.25">
      <c r="A48" s="32" t="s">
        <v>55</v>
      </c>
      <c r="B48" s="6"/>
      <c r="C48" s="8"/>
      <c r="D48" s="8"/>
      <c r="E48" s="8">
        <v>611.9393173846729</v>
      </c>
      <c r="F48" s="8">
        <v>1256.1646999866944</v>
      </c>
      <c r="G48" s="8">
        <v>4897.039850917774</v>
      </c>
      <c r="H48" s="8">
        <v>74.75048374583837</v>
      </c>
      <c r="I48" s="8">
        <v>948.7098899178193</v>
      </c>
      <c r="J48" s="8">
        <v>662.2336704598363</v>
      </c>
      <c r="K48" s="8">
        <v>1447.59653</v>
      </c>
      <c r="L48" s="8">
        <v>295.1021223547043</v>
      </c>
      <c r="M48" s="8"/>
      <c r="N48" s="8">
        <v>19667.58837277756</v>
      </c>
      <c r="O48" s="29">
        <f t="shared" si="1"/>
        <v>29861.124937544904</v>
      </c>
      <c r="S48" s="8"/>
    </row>
    <row r="49" spans="1:19" ht="15">
      <c r="A49" s="31" t="s">
        <v>84</v>
      </c>
      <c r="B49" s="28">
        <f aca="true" t="shared" si="5" ref="B49:N49">SUM(B50:B50)</f>
        <v>12384.125574703461</v>
      </c>
      <c r="C49" s="28">
        <f t="shared" si="5"/>
        <v>0</v>
      </c>
      <c r="D49" s="28">
        <f t="shared" si="5"/>
        <v>0</v>
      </c>
      <c r="E49" s="28">
        <f t="shared" si="5"/>
        <v>15.434665947759072</v>
      </c>
      <c r="F49" s="28">
        <f t="shared" si="5"/>
        <v>28994.36978681496</v>
      </c>
      <c r="G49" s="28">
        <f t="shared" si="5"/>
        <v>298.2985979090736</v>
      </c>
      <c r="H49" s="28">
        <f t="shared" si="5"/>
        <v>4337.89889780199</v>
      </c>
      <c r="I49" s="28">
        <f t="shared" si="5"/>
        <v>0</v>
      </c>
      <c r="J49" s="28">
        <f t="shared" si="5"/>
        <v>309.3345270042087</v>
      </c>
      <c r="K49" s="28">
        <f t="shared" si="5"/>
        <v>4.261183958495316</v>
      </c>
      <c r="L49" s="28">
        <f t="shared" si="5"/>
        <v>883.9143110660413</v>
      </c>
      <c r="M49" s="28">
        <f t="shared" si="5"/>
        <v>0</v>
      </c>
      <c r="N49" s="28">
        <f t="shared" si="5"/>
        <v>0</v>
      </c>
      <c r="O49" s="30">
        <f>SUM(B49:N49)</f>
        <v>47227.637545205995</v>
      </c>
      <c r="S49" s="8"/>
    </row>
    <row r="50" spans="1:19" ht="14.25">
      <c r="A50" s="32" t="s">
        <v>51</v>
      </c>
      <c r="B50" s="6">
        <v>12384.125574703461</v>
      </c>
      <c r="C50" s="8"/>
      <c r="D50" s="8"/>
      <c r="E50" s="8">
        <v>15.434665947759072</v>
      </c>
      <c r="F50" s="8">
        <v>28994.36978681496</v>
      </c>
      <c r="G50" s="8">
        <v>298.2985979090736</v>
      </c>
      <c r="H50" s="8">
        <v>4337.89889780199</v>
      </c>
      <c r="I50" s="8"/>
      <c r="J50" s="8">
        <v>309.3345270042087</v>
      </c>
      <c r="K50" s="8">
        <v>4.261183958495316</v>
      </c>
      <c r="L50" s="8">
        <v>883.9143110660413</v>
      </c>
      <c r="M50" s="8"/>
      <c r="N50" s="8"/>
      <c r="O50" s="29">
        <f t="shared" si="1"/>
        <v>47227.637545205995</v>
      </c>
      <c r="S50" s="8"/>
    </row>
    <row r="51" spans="1:19" ht="14.25" customHeight="1">
      <c r="A51" s="32"/>
      <c r="B51" s="6"/>
      <c r="C51" s="8"/>
      <c r="D51" s="8"/>
      <c r="E51" s="8"/>
      <c r="F51" s="8"/>
      <c r="G51" s="8"/>
      <c r="H51" s="8"/>
      <c r="I51" s="8"/>
      <c r="J51" s="8"/>
      <c r="K51" s="8"/>
      <c r="L51" s="8"/>
      <c r="M51" s="8"/>
      <c r="N51" s="8"/>
      <c r="O51" s="29"/>
      <c r="S51" s="8"/>
    </row>
    <row r="52" spans="1:15" ht="24.75" customHeight="1">
      <c r="A52" s="15" t="s">
        <v>15</v>
      </c>
      <c r="B52" s="18">
        <f aca="true" t="shared" si="6" ref="B52:O52">SUM(B6,B12,B29,B32,B49)</f>
        <v>12384.125574703461</v>
      </c>
      <c r="C52" s="18">
        <f t="shared" si="6"/>
        <v>330.26164000000006</v>
      </c>
      <c r="D52" s="18">
        <f t="shared" si="6"/>
        <v>17736.792474344355</v>
      </c>
      <c r="E52" s="18">
        <f t="shared" si="6"/>
        <v>26953.173193044586</v>
      </c>
      <c r="F52" s="18">
        <f t="shared" si="6"/>
        <v>120331.0408107836</v>
      </c>
      <c r="G52" s="18">
        <f t="shared" si="6"/>
        <v>141230.96849142193</v>
      </c>
      <c r="H52" s="18">
        <f t="shared" si="6"/>
        <v>7620.403275277593</v>
      </c>
      <c r="I52" s="18">
        <f t="shared" si="6"/>
        <v>11661.030508125416</v>
      </c>
      <c r="J52" s="18">
        <f t="shared" si="6"/>
        <v>7523.859432160717</v>
      </c>
      <c r="K52" s="18">
        <f t="shared" si="6"/>
        <v>84943.64560072955</v>
      </c>
      <c r="L52" s="18">
        <f t="shared" si="6"/>
        <v>106218.54770351163</v>
      </c>
      <c r="M52" s="18">
        <f t="shared" si="6"/>
        <v>364</v>
      </c>
      <c r="N52" s="18">
        <f t="shared" si="6"/>
        <v>35483.82932924007</v>
      </c>
      <c r="O52" s="19">
        <f t="shared" si="6"/>
        <v>572781.6780333429</v>
      </c>
    </row>
    <row r="55" ht="14.25">
      <c r="A55" s="2" t="s">
        <v>56</v>
      </c>
    </row>
    <row r="56" ht="14.25">
      <c r="A56" s="2" t="s">
        <v>62</v>
      </c>
    </row>
    <row r="57" ht="14.25">
      <c r="A57" s="2" t="s">
        <v>85</v>
      </c>
    </row>
    <row r="58" ht="14.25">
      <c r="A58" s="44" t="s">
        <v>59</v>
      </c>
    </row>
    <row r="59" ht="14.25">
      <c r="A59" s="44" t="s">
        <v>86</v>
      </c>
    </row>
    <row r="60" ht="14.25">
      <c r="A60" s="14"/>
    </row>
    <row r="61" ht="23.25">
      <c r="A61" s="12" t="s">
        <v>57</v>
      </c>
    </row>
    <row r="62" ht="99.75">
      <c r="A62" s="13" t="s">
        <v>58</v>
      </c>
    </row>
    <row r="63" spans="2:15" ht="14.25">
      <c r="B63" s="8"/>
      <c r="C63" s="8"/>
      <c r="D63" s="8"/>
      <c r="E63" s="8"/>
      <c r="F63" s="8"/>
      <c r="G63" s="8"/>
      <c r="H63" s="8"/>
      <c r="I63" s="8"/>
      <c r="J63" s="8"/>
      <c r="K63" s="8"/>
      <c r="L63" s="8"/>
      <c r="M63" s="8"/>
      <c r="N63" s="8"/>
      <c r="O63" s="8"/>
    </row>
  </sheetData>
  <sheetProtection/>
  <printOptions/>
  <pageMargins left="0.31496062992125984" right="0.31496062992125984" top="0.35433070866141736" bottom="0.35433070866141736" header="0.31496062992125984" footer="0.31496062992125984"/>
  <pageSetup horizontalDpi="600" verticalDpi="600" orientation="landscape" paperSize="9" scale="55" r:id="rId1"/>
  <headerFooter>
    <oddFooter>&amp;C&amp;"Arial,Regular"&amp;14                         Energy Efficiency and Conservation Authority - Energy End Use Database</oddFooter>
  </headerFooter>
</worksheet>
</file>

<file path=xl/worksheets/sheet5.xml><?xml version="1.0" encoding="utf-8"?>
<worksheet xmlns="http://schemas.openxmlformats.org/spreadsheetml/2006/main" xmlns:r="http://schemas.openxmlformats.org/officeDocument/2006/relationships">
  <sheetPr>
    <tabColor rgb="FFFFFF00"/>
  </sheetPr>
  <dimension ref="B1:K102"/>
  <sheetViews>
    <sheetView zoomScalePageLayoutView="0" workbookViewId="0" topLeftCell="A1">
      <selection activeCell="W1" sqref="W1"/>
    </sheetView>
  </sheetViews>
  <sheetFormatPr defaultColWidth="9.140625" defaultRowHeight="15"/>
  <cols>
    <col min="1" max="16384" width="9.140625" style="45" customWidth="1"/>
  </cols>
  <sheetData>
    <row r="1" ht="31.5">
      <c r="K1" s="46" t="s">
        <v>89</v>
      </c>
    </row>
    <row r="99" ht="15">
      <c r="B99" s="47" t="s">
        <v>88</v>
      </c>
    </row>
    <row r="101" ht="20.25">
      <c r="B101" s="48" t="s">
        <v>57</v>
      </c>
    </row>
    <row r="102" spans="2:9" ht="118.5" customHeight="1">
      <c r="B102" s="49" t="s">
        <v>58</v>
      </c>
      <c r="C102" s="50"/>
      <c r="D102" s="50"/>
      <c r="E102" s="50"/>
      <c r="F102" s="50"/>
      <c r="G102" s="50"/>
      <c r="H102" s="50"/>
      <c r="I102" s="50"/>
    </row>
  </sheetData>
  <sheetProtection/>
  <mergeCells count="1">
    <mergeCell ref="B102:I102"/>
  </mergeCells>
  <printOptions/>
  <pageMargins left="0.11811023622047245" right="0.11811023622047245" top="0.5511811023622047" bottom="1.141732283464567" header="0.31496062992125984" footer="0.31496062992125984"/>
  <pageSetup horizontalDpi="600" verticalDpi="600" orientation="landscape" paperSize="9" scale="59" r:id="rId2"/>
  <headerFooter>
    <oddFooter>&amp;C&amp;"Arial,Regular"&amp;14Energy Efficiency and Conservation Authority - Energy End Use Database</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B1:K102"/>
  <sheetViews>
    <sheetView zoomScalePageLayoutView="0" workbookViewId="0" topLeftCell="A1">
      <selection activeCell="W1" sqref="W1"/>
    </sheetView>
  </sheetViews>
  <sheetFormatPr defaultColWidth="9.140625" defaultRowHeight="15"/>
  <cols>
    <col min="1" max="16384" width="9.140625" style="45" customWidth="1"/>
  </cols>
  <sheetData>
    <row r="1" ht="31.5">
      <c r="K1" s="46" t="s">
        <v>90</v>
      </c>
    </row>
    <row r="99" ht="15">
      <c r="B99" s="47" t="s">
        <v>88</v>
      </c>
    </row>
    <row r="101" ht="20.25">
      <c r="B101" s="48" t="s">
        <v>57</v>
      </c>
    </row>
    <row r="102" spans="2:9" ht="118.5" customHeight="1">
      <c r="B102" s="49" t="s">
        <v>58</v>
      </c>
      <c r="C102" s="50"/>
      <c r="D102" s="50"/>
      <c r="E102" s="50"/>
      <c r="F102" s="50"/>
      <c r="G102" s="50"/>
      <c r="H102" s="50"/>
      <c r="I102" s="50"/>
    </row>
  </sheetData>
  <sheetProtection/>
  <mergeCells count="1">
    <mergeCell ref="B102:I102"/>
  </mergeCells>
  <printOptions/>
  <pageMargins left="0.11811023622047245" right="0.11811023622047245" top="0.5511811023622047" bottom="1.141732283464567" header="0.31496062992125984" footer="0.31496062992125984"/>
  <pageSetup horizontalDpi="600" verticalDpi="600" orientation="landscape" paperSize="9" scale="59" r:id="rId2"/>
  <headerFooter>
    <oddFooter>&amp;C&amp;"Arial,Regular"&amp;14Energy Efficiency and Conservation Authority - Energy End Use Database</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B1:O58"/>
  <sheetViews>
    <sheetView zoomScalePageLayoutView="0" workbookViewId="0" topLeftCell="A1">
      <selection activeCell="W1" sqref="W1"/>
    </sheetView>
  </sheetViews>
  <sheetFormatPr defaultColWidth="9.140625" defaultRowHeight="15"/>
  <cols>
    <col min="1" max="16384" width="9.140625" style="45" customWidth="1"/>
  </cols>
  <sheetData>
    <row r="1" ht="36">
      <c r="K1" s="46" t="s">
        <v>91</v>
      </c>
    </row>
    <row r="3" ht="15">
      <c r="O3"/>
    </row>
    <row r="55" ht="15">
      <c r="B55" s="47" t="s">
        <v>88</v>
      </c>
    </row>
    <row r="57" ht="20.25">
      <c r="B57" s="48" t="s">
        <v>57</v>
      </c>
    </row>
    <row r="58" spans="2:9" ht="118.5" customHeight="1">
      <c r="B58" s="49" t="s">
        <v>58</v>
      </c>
      <c r="C58" s="50"/>
      <c r="D58" s="50"/>
      <c r="E58" s="50"/>
      <c r="F58" s="50"/>
      <c r="G58" s="50"/>
      <c r="H58" s="50"/>
      <c r="I58" s="50"/>
    </row>
  </sheetData>
  <sheetProtection/>
  <mergeCells count="1">
    <mergeCell ref="B58:I58"/>
  </mergeCells>
  <printOptions/>
  <pageMargins left="0.11811023622047245" right="0.11811023622047245" top="0.15748031496062992" bottom="0.07874015748031496" header="0.31496062992125984" footer="0.03937007874015748"/>
  <pageSetup horizontalDpi="600" verticalDpi="600" orientation="landscape" paperSize="9" scale="55" r:id="rId2"/>
  <headerFooter>
    <oddFooter>&amp;C&amp;"Arial,Regular"&amp;14
Energy Efficiency and Conservation Authority - Energy End Use Database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Hien Dang</dc:creator>
  <cp:keywords/>
  <dc:description/>
  <cp:lastModifiedBy>Thom Adams</cp:lastModifiedBy>
  <cp:lastPrinted>2016-07-11T02:35:48Z</cp:lastPrinted>
  <dcterms:created xsi:type="dcterms:W3CDTF">2016-06-10T02:45:54Z</dcterms:created>
  <dcterms:modified xsi:type="dcterms:W3CDTF">2017-10-26T22:27:57Z</dcterms:modified>
  <cp:category/>
  <cp:version/>
  <cp:contentType/>
  <cp:contentStatus/>
</cp:coreProperties>
</file>